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3"/>
  </bookViews>
  <sheets>
    <sheet name="Доходи заг фонд" sheetId="1" r:id="rId1"/>
    <sheet name="Доходи спе фонд" sheetId="2" r:id="rId2"/>
    <sheet name="Видатки заг. фонд" sheetId="3" r:id="rId3"/>
    <sheet name="Видатки спефонд" sheetId="4" r:id="rId4"/>
  </sheets>
  <calcPr calcId="144525"/>
</workbook>
</file>

<file path=xl/calcChain.xml><?xml version="1.0" encoding="utf-8"?>
<calcChain xmlns="http://schemas.openxmlformats.org/spreadsheetml/2006/main">
  <c r="H37" i="4" l="1"/>
  <c r="H36" i="4"/>
  <c r="H35" i="4"/>
  <c r="H34" i="4"/>
  <c r="H33" i="4"/>
  <c r="H32" i="4"/>
  <c r="H31" i="4"/>
  <c r="H29" i="4"/>
  <c r="H28" i="4"/>
  <c r="H27" i="4"/>
  <c r="H26" i="4"/>
  <c r="H25" i="4"/>
  <c r="H24" i="4"/>
  <c r="H23" i="4"/>
  <c r="F22" i="4"/>
  <c r="H21" i="4"/>
  <c r="H20" i="4"/>
  <c r="H19" i="4"/>
  <c r="H18" i="4"/>
  <c r="H17" i="4"/>
  <c r="H16" i="4"/>
  <c r="H15" i="4"/>
  <c r="H14" i="4"/>
  <c r="H13" i="4"/>
  <c r="G13" i="4"/>
  <c r="F13" i="4"/>
  <c r="E13" i="4"/>
  <c r="E22" i="4" s="1"/>
  <c r="D13" i="4"/>
  <c r="D22" i="4" s="1"/>
  <c r="C13" i="4"/>
  <c r="H12" i="4"/>
  <c r="H11" i="4"/>
  <c r="H9" i="4"/>
  <c r="H8" i="4"/>
  <c r="H7" i="4"/>
  <c r="H6" i="4"/>
  <c r="G6" i="4"/>
  <c r="G22" i="4" s="1"/>
  <c r="F6" i="4"/>
  <c r="E6" i="4"/>
  <c r="D6" i="4"/>
  <c r="C6" i="4"/>
  <c r="C22" i="4" s="1"/>
  <c r="H22" i="4" l="1"/>
  <c r="G73" i="3" l="1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E75" i="1" l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<sst xmlns="http://schemas.openxmlformats.org/spreadsheetml/2006/main" count="334" uniqueCount="252">
  <si>
    <t>Аналіз виконання плану по доходах загального фонду бюджету Городоцької сільської територіальної громади за  І півріччя 2024 року</t>
  </si>
  <si>
    <t>грн.</t>
  </si>
  <si>
    <t>Код</t>
  </si>
  <si>
    <t xml:space="preserve"> Назва </t>
  </si>
  <si>
    <t>План на звітну дату</t>
  </si>
  <si>
    <t>Фактично отримано</t>
  </si>
  <si>
    <t>% вик.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</si>
  <si>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</si>
  <si>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</si>
  <si>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</si>
  <si>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</si>
  <si>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</si>
  <si>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</si>
  <si>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</si>
  <si>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</si>
  <si>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</si>
  <si>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</si>
  <si>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</si>
  <si>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</si>
  <si>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</si>
  <si>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</si>
  <si>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</si>
  <si>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</si>
  <si>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</si>
  <si>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</si>
  <si>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</si>
  <si>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</si>
  <si>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</si>
  <si>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</si>
  <si>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</si>
  <si>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</si>
  <si>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</si>
  <si>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</si>
  <si>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</si>
  <si>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</si>
  <si>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</si>
  <si>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</si>
  <si>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</si>
  <si>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</si>
  <si>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</si>
  <si>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</si>
  <si>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</si>
  <si>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</si>
  <si>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</si>
  <si>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</si>
  <si>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</si>
  <si>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</si>
  <si>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</si>
  <si>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</si>
  <si>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</si>
  <si>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</si>
  <si>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</si>
  <si>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</si>
  <si>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</si>
  <si>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</si>
  <si>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</si>
  <si>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</si>
  <si>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</si>
  <si>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</si>
  <si>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</si>
  <si>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</si>
  <si>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</si>
  <si>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</si>
  <si>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</si>
  <si>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</si>
  <si>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</si>
  <si>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</si>
  <si>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</si>
  <si>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</si>
  <si>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</si>
  <si>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</si>
  <si>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</si>
  <si>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</si>
  <si>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</si>
  <si>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</si>
  <si>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</si>
  <si>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спеціального фонду бюджету Городоцької сільської територіальної громади за                      І півріччя 2024 року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</si>
  <si>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</si>
  <si>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</si>
  <si>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</si>
  <si>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</si>
  <si>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</si>
  <si>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</si>
  <si>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</si>
  <si>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</si>
  <si>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</si>
  <si>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</si>
  <si>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</si>
  <si>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</si>
  <si>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</si>
  <si>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</si>
  <si>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</si>
  <si>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</si>
  <si>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</si>
  <si>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</si>
  <si>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Аналіз виконання плану по видатках загального фонду бюджету</t>
  </si>
  <si>
    <t>Городоцької сільської територіальної громади за ІІ квартал 2024 року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</si>
  <si>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</si>
  <si>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</si>
  <si>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</si>
  <si>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</si>
  <si>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</si>
  <si>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% виконання на вказаний період </t>
  </si>
  <si>
    <t>Бюджет Городоцької сiльської територiальної громади</t>
  </si>
  <si>
    <t>01</t>
  </si>
  <si>
    <t>Городоцька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</si>
  <si>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</si>
  <si>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</si>
  <si>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</si>
  <si>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</si>
  <si>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</si>
  <si>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</si>
  <si>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</si>
  <si>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</si>
  <si>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</si>
  <si>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</si>
  <si>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</si>
  <si>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</si>
  <si>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</si>
  <si>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</si>
  <si>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</si>
  <si>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</si>
  <si>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</si>
  <si>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</si>
  <si>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</si>
  <si>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</si>
  <si>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</si>
  <si>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</si>
  <si>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</si>
  <si>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</si>
  <si>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</si>
  <si>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</si>
  <si>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</si>
  <si>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</si>
  <si>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</si>
  <si>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</si>
  <si>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</si>
  <si>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</si>
  <si>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</si>
  <si>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</si>
  <si>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</si>
  <si>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</si>
  <si>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</si>
  <si>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</si>
  <si>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</si>
  <si>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</si>
  <si>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</si>
  <si>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</si>
  <si>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</si>
  <si>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</si>
  <si>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</si>
  <si>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</si>
  <si>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</si>
  <si>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</si>
  <si>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</si>
  <si>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</si>
  <si>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</si>
  <si>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</si>
  <si>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</si>
  <si>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</si>
  <si>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</si>
  <si>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</si>
  <si>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</si>
  <si>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3133</t>
  </si>
  <si>
    <t>Інші заходи та заклади молодіжної політики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</si>
  <si>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</si>
  <si>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</si>
  <si>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</si>
  <si>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</si>
  <si>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</si>
  <si>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</si>
  <si>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</si>
  <si>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</si>
  <si>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</si>
  <si>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</si>
  <si>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8710</t>
  </si>
  <si>
    <t>Резервний фонд місцевого бюджету</t>
  </si>
  <si>
    <t>Всього по бюджету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</si>
  <si>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</si>
  <si>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</si>
  <si>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</si>
  <si>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</si>
  <si>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</si>
  <si>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</si>
  <si>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</si>
  <si>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</si>
  <si>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</si>
  <si>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</si>
  <si>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</si>
  <si>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</si>
  <si>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</si>
  <si>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</si>
  <si>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</si>
  <si>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</si>
  <si>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</si>
  <si>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</si>
  <si>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</si>
  <si>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</si>
  <si>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</si>
  <si>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</si>
  <si>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</si>
  <si>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</si>
  <si>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</si>
  <si>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</si>
  <si>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</si>
  <si>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</si>
  <si>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</si>
  <si>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</si>
  <si>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</si>
  <si>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</si>
  <si>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</si>
  <si>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</si>
  <si>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</si>
  <si>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</si>
  <si>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</si>
  <si>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</si>
  <si>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</si>
  <si>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</si>
  <si>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</si>
  <si>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</si>
  <si>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</si>
  <si>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</si>
  <si>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</si>
  <si>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</si>
  <si>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</si>
  <si>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</si>
  <si>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</si>
  <si>
    <t>Аналіз виконання плану по видатках спеціального фонду  бюджету</t>
  </si>
  <si>
    <t>Городоцької сільської територіальної громади за І півріччя 2024 року</t>
  </si>
  <si>
    <t xml:space="preserve">Зареєстрованні фінансові зобов`язання 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</si>
  <si>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</si>
  <si>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</si>
  <si>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</si>
  <si>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</si>
  <si>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</si>
  <si>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</si>
  <si>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</si>
  <si>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</t>
  </si>
  <si>
    <t>7321</t>
  </si>
  <si>
    <t>Будівництво освітніх установ та закладів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</si>
  <si>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</si>
  <si>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</si>
  <si>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</si>
  <si>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</si>
  <si>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3110</t>
  </si>
  <si>
    <t>Придбання обладнання і предметів довгострокового користування</t>
  </si>
  <si>
    <t>3122</t>
  </si>
  <si>
    <t>Капітальне будівництво (придбання) інших об`єктів</t>
  </si>
  <si>
    <t>3132</t>
  </si>
  <si>
    <t>Капітальний ремонт інших об`єктів</t>
  </si>
  <si>
    <t>3220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</si>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</sst>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 wrapText="1" shrinkToFit="1"/>
    </xf>
    <xf numFmtId="0" fontId="5" fillId="0" borderId="0" xfId="0" applyFont="1" applyAlignment="1">
      <alignment horizontal="center" wrapText="1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top" wrapText="1" shrinkToFit="1"/>
    </xf>
    <xf numFmtId="0" fontId="5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1" fillId="0" borderId="1" xfId="0" quotePrefix="1" applyFont="1" applyFill="1" applyBorder="1"/>
    <xf numFmtId="0" fontId="1" fillId="0" borderId="1" xfId="0" applyFont="1" applyFill="1" applyBorder="1" applyAlignment="1">
      <alignment wrapText="1" shrinkToFit="1"/>
    </xf>
    <xf numFmtId="2" fontId="1" fillId="0" borderId="1" xfId="0" applyNumberFormat="1" applyFont="1" applyFill="1" applyBorder="1"/>
    <xf numFmtId="0" fontId="1" fillId="0" borderId="0" xfId="0" applyFont="1" applyFill="1"/>
    <xf numFmtId="0" fontId="2" fillId="0" borderId="0" xfId="1" applyFont="1" applyFill="1"/>
    <xf numFmtId="0" fontId="3" fillId="0" borderId="1" xfId="0" quotePrefix="1" applyFont="1" applyFill="1" applyBorder="1"/>
    <xf numFmtId="0" fontId="3" fillId="0" borderId="1" xfId="0" applyFont="1" applyFill="1" applyBorder="1" applyAlignment="1">
      <alignment wrapText="1" shrinkToFit="1"/>
    </xf>
    <xf numFmtId="2" fontId="3" fillId="0" borderId="1" xfId="0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1" fillId="0" borderId="1" xfId="0" quotePrefix="1" applyFont="1" applyBorder="1"/>
    <xf numFmtId="0" fontId="1" fillId="0" borderId="1" xfId="0" applyFont="1" applyBorder="1" applyAlignment="1">
      <alignment wrapText="1" shrinkToFit="1"/>
    </xf>
    <xf numFmtId="2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 shrinkToFit="1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/>
    <xf numFmtId="0" fontId="8" fillId="0" borderId="1" xfId="0" applyFont="1" applyFill="1" applyBorder="1" applyAlignment="1">
      <alignment wrapText="1" shrinkToFit="1"/>
    </xf>
    <xf numFmtId="2" fontId="8" fillId="0" borderId="1" xfId="0" applyNumberFormat="1" applyFont="1" applyFill="1" applyBorder="1"/>
    <xf numFmtId="164" fontId="8" fillId="0" borderId="1" xfId="0" applyNumberFormat="1" applyFont="1" applyFill="1" applyBorder="1"/>
    <xf numFmtId="0" fontId="7" fillId="0" borderId="0" xfId="0" applyFont="1" applyFill="1"/>
    <xf numFmtId="0" fontId="7" fillId="0" borderId="1" xfId="0" quotePrefix="1" applyFont="1" applyFill="1" applyBorder="1"/>
    <xf numFmtId="0" fontId="7" fillId="0" borderId="1" xfId="0" applyFont="1" applyFill="1" applyBorder="1" applyAlignment="1">
      <alignment wrapText="1" shrinkToFit="1"/>
    </xf>
    <xf numFmtId="2" fontId="7" fillId="0" borderId="1" xfId="0" applyNumberFormat="1" applyFont="1" applyFill="1" applyBorder="1"/>
    <xf numFmtId="0" fontId="8" fillId="0" borderId="1" xfId="0" applyFont="1" applyFill="1" applyBorder="1"/>
    <xf numFmtId="0" fontId="7" fillId="0" borderId="1" xfId="0" quotePrefix="1" applyFont="1" applyBorder="1" applyAlignment="1">
      <alignment wrapText="1" shrinkToFit="1"/>
    </xf>
    <xf numFmtId="0" fontId="7" fillId="0" borderId="1" xfId="0" applyFont="1" applyBorder="1" applyAlignment="1">
      <alignment wrapText="1" shrinkToFit="1"/>
    </xf>
    <xf numFmtId="2" fontId="7" fillId="0" borderId="1" xfId="0" applyNumberFormat="1" applyFont="1" applyBorder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C7" sqref="C7"/>
    </sheetView>
  </sheetViews>
  <sheetFormatPr defaultRowHeight="15" x14ac:dyDescent="0.25"/>
  <cols>
    <col min="2" max="2" width="63.85546875" customWidth="1"/>
    <col min="3" max="3" width="17.140625" customWidth="1"/>
    <col min="4" max="4" width="12.7109375" customWidth="1"/>
    <col min="5" max="5" width="12.140625" customWidth="1"/>
  </cols>
  <sheetData>
    <row r="1" spans="1:5" ht="61.5" customHeight="1" x14ac:dyDescent="0.35">
      <c r="A1" s="1" t="s">
        <v>0</v>
      </c>
      <c r="B1" s="2"/>
      <c r="C1" s="2"/>
      <c r="D1" s="2"/>
      <c r="E1" s="2"/>
    </row>
    <row r="2" spans="1:5" x14ac:dyDescent="0.25">
      <c r="D2" t="s">
        <v>1</v>
      </c>
    </row>
    <row r="3" spans="1:5" ht="26.25" x14ac:dyDescent="0.2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spans="1:5" x14ac:dyDescent="0.25">
      <c r="A4" s="5">
        <v>10000000</v>
      </c>
      <c r="B4" s="6" t="s">
        <v>7</v>
      </c>
      <c r="C4" s="5">
        <v>100965700</v>
      </c>
      <c r="D4" s="5">
        <v>106518567.56999999</v>
      </c>
      <c r="E4" s="7">
        <f t="shared" ref="E4:E67" si="0">IF(C4=0,0,D4/C4*100)</f>
        <v>105.4997564222305</v>
      </c>
    </row>
    <row r="5" spans="1:5" ht="30" x14ac:dyDescent="0.25">
      <c r="A5" s="5">
        <v>11000000</v>
      </c>
      <c r="B5" s="6" t="s">
        <v>8</v>
      </c>
      <c r="C5" s="5">
        <v>65929100</v>
      </c>
      <c r="D5" s="5">
        <v>68915548.780000001</v>
      </c>
      <c r="E5" s="7">
        <f t="shared" si="0"/>
        <v>104.52978848490272</v>
      </c>
    </row>
    <row r="6" spans="1:5" x14ac:dyDescent="0.25">
      <c r="A6" s="5">
        <v>11010000</v>
      </c>
      <c r="B6" s="6" t="s">
        <v>9</v>
      </c>
      <c r="C6" s="5">
        <v>65929100</v>
      </c>
      <c r="D6" s="5">
        <v>68915548.780000001</v>
      </c>
      <c r="E6" s="7">
        <f t="shared" si="0"/>
        <v>104.52978848490272</v>
      </c>
    </row>
    <row r="7" spans="1:5" ht="30" x14ac:dyDescent="0.25">
      <c r="A7" s="5">
        <v>11010100</v>
      </c>
      <c r="B7" s="6" t="s">
        <v>10</v>
      </c>
      <c r="C7" s="5">
        <v>64307700</v>
      </c>
      <c r="D7" s="5">
        <v>66601186.549999997</v>
      </c>
      <c r="E7" s="7">
        <f t="shared" si="0"/>
        <v>103.56642602674329</v>
      </c>
    </row>
    <row r="8" spans="1:5" ht="30" x14ac:dyDescent="0.25">
      <c r="A8" s="5">
        <v>11010400</v>
      </c>
      <c r="B8" s="6" t="s">
        <v>11</v>
      </c>
      <c r="C8" s="5">
        <v>1409000</v>
      </c>
      <c r="D8" s="5">
        <v>1919107.66</v>
      </c>
      <c r="E8" s="7">
        <f t="shared" si="0"/>
        <v>136.20352448545069</v>
      </c>
    </row>
    <row r="9" spans="1:5" ht="30" x14ac:dyDescent="0.25">
      <c r="A9" s="5">
        <v>11010500</v>
      </c>
      <c r="B9" s="6" t="s">
        <v>12</v>
      </c>
      <c r="C9" s="5">
        <v>155000</v>
      </c>
      <c r="D9" s="5">
        <v>349930.1</v>
      </c>
      <c r="E9" s="7">
        <f t="shared" si="0"/>
        <v>225.76135483870968</v>
      </c>
    </row>
    <row r="10" spans="1:5" ht="30" x14ac:dyDescent="0.25">
      <c r="A10" s="5">
        <v>11011300</v>
      </c>
      <c r="B10" s="6" t="s">
        <v>13</v>
      </c>
      <c r="C10" s="5">
        <v>57400</v>
      </c>
      <c r="D10" s="5">
        <v>45324.47</v>
      </c>
      <c r="E10" s="7">
        <f t="shared" si="0"/>
        <v>78.96249128919861</v>
      </c>
    </row>
    <row r="11" spans="1:5" x14ac:dyDescent="0.25">
      <c r="A11" s="5">
        <v>13000000</v>
      </c>
      <c r="B11" s="6" t="s">
        <v>14</v>
      </c>
      <c r="C11" s="5">
        <v>121590</v>
      </c>
      <c r="D11" s="5">
        <v>156421.66</v>
      </c>
      <c r="E11" s="7">
        <f t="shared" si="0"/>
        <v>128.64681306028456</v>
      </c>
    </row>
    <row r="12" spans="1:5" x14ac:dyDescent="0.25">
      <c r="A12" s="5">
        <v>13010000</v>
      </c>
      <c r="B12" s="6" t="s">
        <v>15</v>
      </c>
      <c r="C12" s="5">
        <v>54750</v>
      </c>
      <c r="D12" s="5">
        <v>63331.16</v>
      </c>
      <c r="E12" s="7">
        <f t="shared" si="0"/>
        <v>115.67335159817351</v>
      </c>
    </row>
    <row r="13" spans="1:5" ht="45" x14ac:dyDescent="0.25">
      <c r="A13" s="5">
        <v>13010100</v>
      </c>
      <c r="B13" s="6" t="s">
        <v>16</v>
      </c>
      <c r="C13" s="5">
        <v>2000</v>
      </c>
      <c r="D13" s="5">
        <v>13782.96</v>
      </c>
      <c r="E13" s="7">
        <f t="shared" si="0"/>
        <v>689.14799999999991</v>
      </c>
    </row>
    <row r="14" spans="1:5" ht="60" x14ac:dyDescent="0.25">
      <c r="A14" s="5">
        <v>13010200</v>
      </c>
      <c r="B14" s="6" t="s">
        <v>17</v>
      </c>
      <c r="C14" s="5">
        <v>52750</v>
      </c>
      <c r="D14" s="5">
        <v>49548.2</v>
      </c>
      <c r="E14" s="7">
        <f t="shared" si="0"/>
        <v>93.930236966824637</v>
      </c>
    </row>
    <row r="15" spans="1:5" ht="30" x14ac:dyDescent="0.25">
      <c r="A15" s="5">
        <v>13030000</v>
      </c>
      <c r="B15" s="6" t="s">
        <v>18</v>
      </c>
      <c r="C15" s="5">
        <v>8840</v>
      </c>
      <c r="D15" s="5">
        <v>9481.9</v>
      </c>
      <c r="E15" s="7">
        <f t="shared" si="0"/>
        <v>107.26131221719457</v>
      </c>
    </row>
    <row r="16" spans="1:5" ht="30" x14ac:dyDescent="0.25">
      <c r="A16" s="5">
        <v>13030100</v>
      </c>
      <c r="B16" s="6" t="s">
        <v>19</v>
      </c>
      <c r="C16" s="5">
        <v>8840</v>
      </c>
      <c r="D16" s="5">
        <v>9481.9</v>
      </c>
      <c r="E16" s="7">
        <f t="shared" si="0"/>
        <v>107.26131221719457</v>
      </c>
    </row>
    <row r="17" spans="1:5" x14ac:dyDescent="0.25">
      <c r="A17" s="5">
        <v>13040000</v>
      </c>
      <c r="B17" s="6" t="s">
        <v>20</v>
      </c>
      <c r="C17" s="5">
        <v>58000</v>
      </c>
      <c r="D17" s="5">
        <v>83608.600000000006</v>
      </c>
      <c r="E17" s="7">
        <f t="shared" si="0"/>
        <v>144.15275862068967</v>
      </c>
    </row>
    <row r="18" spans="1:5" ht="30" x14ac:dyDescent="0.25">
      <c r="A18" s="5">
        <v>13040100</v>
      </c>
      <c r="B18" s="6" t="s">
        <v>21</v>
      </c>
      <c r="C18" s="5">
        <v>58000</v>
      </c>
      <c r="D18" s="5">
        <v>83608.600000000006</v>
      </c>
      <c r="E18" s="7">
        <f t="shared" si="0"/>
        <v>144.15275862068967</v>
      </c>
    </row>
    <row r="19" spans="1:5" x14ac:dyDescent="0.25">
      <c r="A19" s="5">
        <v>14000000</v>
      </c>
      <c r="B19" s="6" t="s">
        <v>22</v>
      </c>
      <c r="C19" s="5">
        <v>1393869</v>
      </c>
      <c r="D19" s="5">
        <v>1507999.96</v>
      </c>
      <c r="E19" s="7">
        <f t="shared" si="0"/>
        <v>108.1880693235878</v>
      </c>
    </row>
    <row r="20" spans="1:5" ht="30" x14ac:dyDescent="0.25">
      <c r="A20" s="5">
        <v>14020000</v>
      </c>
      <c r="B20" s="6" t="s">
        <v>23</v>
      </c>
      <c r="C20" s="5">
        <v>45000</v>
      </c>
      <c r="D20" s="5">
        <v>55285.03</v>
      </c>
      <c r="E20" s="7">
        <f t="shared" si="0"/>
        <v>122.85562222222222</v>
      </c>
    </row>
    <row r="21" spans="1:5" x14ac:dyDescent="0.25">
      <c r="A21" s="5">
        <v>14021900</v>
      </c>
      <c r="B21" s="6" t="s">
        <v>24</v>
      </c>
      <c r="C21" s="5">
        <v>45000</v>
      </c>
      <c r="D21" s="5">
        <v>55285.03</v>
      </c>
      <c r="E21" s="7">
        <f t="shared" si="0"/>
        <v>122.85562222222222</v>
      </c>
    </row>
    <row r="22" spans="1:5" ht="30" x14ac:dyDescent="0.25">
      <c r="A22" s="5">
        <v>14030000</v>
      </c>
      <c r="B22" s="6" t="s">
        <v>25</v>
      </c>
      <c r="C22" s="5">
        <v>225969</v>
      </c>
      <c r="D22" s="5">
        <v>305375.95</v>
      </c>
      <c r="E22" s="7">
        <f t="shared" si="0"/>
        <v>135.14063876018392</v>
      </c>
    </row>
    <row r="23" spans="1:5" x14ac:dyDescent="0.25">
      <c r="A23" s="5">
        <v>14031900</v>
      </c>
      <c r="B23" s="6" t="s">
        <v>24</v>
      </c>
      <c r="C23" s="5">
        <v>225969</v>
      </c>
      <c r="D23" s="5">
        <v>305375.95</v>
      </c>
      <c r="E23" s="7">
        <f t="shared" si="0"/>
        <v>135.14063876018392</v>
      </c>
    </row>
    <row r="24" spans="1:5" ht="30" x14ac:dyDescent="0.25">
      <c r="A24" s="5">
        <v>14040000</v>
      </c>
      <c r="B24" s="6" t="s">
        <v>26</v>
      </c>
      <c r="C24" s="5">
        <v>1122900</v>
      </c>
      <c r="D24" s="5">
        <v>1147338.98</v>
      </c>
      <c r="E24" s="7">
        <f t="shared" si="0"/>
        <v>102.17641642176507</v>
      </c>
    </row>
    <row r="25" spans="1:5" ht="75" x14ac:dyDescent="0.25">
      <c r="A25" s="5">
        <v>14040100</v>
      </c>
      <c r="B25" s="6" t="s">
        <v>27</v>
      </c>
      <c r="C25" s="5">
        <v>461900</v>
      </c>
      <c r="D25" s="5">
        <v>428260.98</v>
      </c>
      <c r="E25" s="7">
        <f t="shared" si="0"/>
        <v>92.71725048711842</v>
      </c>
    </row>
    <row r="26" spans="1:5" ht="60" x14ac:dyDescent="0.25">
      <c r="A26" s="5">
        <v>14040200</v>
      </c>
      <c r="B26" s="6" t="s">
        <v>28</v>
      </c>
      <c r="C26" s="5">
        <v>661000</v>
      </c>
      <c r="D26" s="5">
        <v>719078</v>
      </c>
      <c r="E26" s="7">
        <f t="shared" si="0"/>
        <v>108.78638426626324</v>
      </c>
    </row>
    <row r="27" spans="1:5" ht="30" x14ac:dyDescent="0.25">
      <c r="A27" s="5">
        <v>18000000</v>
      </c>
      <c r="B27" s="6" t="s">
        <v>29</v>
      </c>
      <c r="C27" s="5">
        <v>33521141</v>
      </c>
      <c r="D27" s="5">
        <v>35938597.170000002</v>
      </c>
      <c r="E27" s="7">
        <f t="shared" si="0"/>
        <v>107.21173593106512</v>
      </c>
    </row>
    <row r="28" spans="1:5" x14ac:dyDescent="0.25">
      <c r="A28" s="5">
        <v>18010000</v>
      </c>
      <c r="B28" s="6" t="s">
        <v>30</v>
      </c>
      <c r="C28" s="5">
        <v>25868205</v>
      </c>
      <c r="D28" s="5">
        <v>26784358.329999998</v>
      </c>
      <c r="E28" s="7">
        <f t="shared" si="0"/>
        <v>103.5416192580815</v>
      </c>
    </row>
    <row r="29" spans="1:5" ht="45" x14ac:dyDescent="0.25">
      <c r="A29" s="5">
        <v>18010100</v>
      </c>
      <c r="B29" s="6" t="s">
        <v>31</v>
      </c>
      <c r="C29" s="5">
        <v>1000</v>
      </c>
      <c r="D29" s="5">
        <v>45878.84</v>
      </c>
      <c r="E29" s="7">
        <f t="shared" si="0"/>
        <v>4587.884</v>
      </c>
    </row>
    <row r="30" spans="1:5" ht="45" x14ac:dyDescent="0.25">
      <c r="A30" s="5">
        <v>18010200</v>
      </c>
      <c r="B30" s="6" t="s">
        <v>32</v>
      </c>
      <c r="C30" s="5">
        <v>36250</v>
      </c>
      <c r="D30" s="5">
        <v>44136.97</v>
      </c>
      <c r="E30" s="7">
        <f t="shared" si="0"/>
        <v>121.75715862068965</v>
      </c>
    </row>
    <row r="31" spans="1:5" ht="45" x14ac:dyDescent="0.25">
      <c r="A31" s="5">
        <v>18010300</v>
      </c>
      <c r="B31" s="6" t="s">
        <v>33</v>
      </c>
      <c r="C31" s="5">
        <v>70455</v>
      </c>
      <c r="D31" s="5">
        <v>134943.20000000001</v>
      </c>
      <c r="E31" s="7">
        <f t="shared" si="0"/>
        <v>191.53104818678591</v>
      </c>
    </row>
    <row r="32" spans="1:5" ht="45" x14ac:dyDescent="0.25">
      <c r="A32" s="5">
        <v>18010400</v>
      </c>
      <c r="B32" s="6" t="s">
        <v>34</v>
      </c>
      <c r="C32" s="5">
        <v>1300000</v>
      </c>
      <c r="D32" s="5">
        <v>1314057.79</v>
      </c>
      <c r="E32" s="7">
        <f t="shared" si="0"/>
        <v>101.08136846153846</v>
      </c>
    </row>
    <row r="33" spans="1:5" x14ac:dyDescent="0.25">
      <c r="A33" s="5">
        <v>18010500</v>
      </c>
      <c r="B33" s="6" t="s">
        <v>35</v>
      </c>
      <c r="C33" s="5">
        <v>22500000</v>
      </c>
      <c r="D33" s="5">
        <v>22903145.41</v>
      </c>
      <c r="E33" s="7">
        <f t="shared" si="0"/>
        <v>101.79175737777777</v>
      </c>
    </row>
    <row r="34" spans="1:5" x14ac:dyDescent="0.25">
      <c r="A34" s="5">
        <v>18010600</v>
      </c>
      <c r="B34" s="6" t="s">
        <v>36</v>
      </c>
      <c r="C34" s="5">
        <v>1530000</v>
      </c>
      <c r="D34" s="5">
        <v>1868993.97</v>
      </c>
      <c r="E34" s="7">
        <f t="shared" si="0"/>
        <v>122.15646862745098</v>
      </c>
    </row>
    <row r="35" spans="1:5" x14ac:dyDescent="0.25">
      <c r="A35" s="5">
        <v>18010700</v>
      </c>
      <c r="B35" s="6" t="s">
        <v>37</v>
      </c>
      <c r="C35" s="5">
        <v>165000</v>
      </c>
      <c r="D35" s="5">
        <v>276174.15000000002</v>
      </c>
      <c r="E35" s="7">
        <f t="shared" si="0"/>
        <v>167.37827272727276</v>
      </c>
    </row>
    <row r="36" spans="1:5" x14ac:dyDescent="0.25">
      <c r="A36" s="5">
        <v>18010900</v>
      </c>
      <c r="B36" s="6" t="s">
        <v>38</v>
      </c>
      <c r="C36" s="5">
        <v>220000</v>
      </c>
      <c r="D36" s="5">
        <v>157444.67000000001</v>
      </c>
      <c r="E36" s="7">
        <f t="shared" si="0"/>
        <v>71.565759090909097</v>
      </c>
    </row>
    <row r="37" spans="1:5" x14ac:dyDescent="0.25">
      <c r="A37" s="5">
        <v>18011000</v>
      </c>
      <c r="B37" s="6" t="s">
        <v>39</v>
      </c>
      <c r="C37" s="5">
        <v>33000</v>
      </c>
      <c r="D37" s="5">
        <v>33333.33</v>
      </c>
      <c r="E37" s="7">
        <f t="shared" si="0"/>
        <v>101.01009090909092</v>
      </c>
    </row>
    <row r="38" spans="1:5" x14ac:dyDescent="0.25">
      <c r="A38" s="5">
        <v>18011100</v>
      </c>
      <c r="B38" s="6" t="s">
        <v>40</v>
      </c>
      <c r="C38" s="5">
        <v>12500</v>
      </c>
      <c r="D38" s="5">
        <v>6250</v>
      </c>
      <c r="E38" s="7">
        <f t="shared" si="0"/>
        <v>50</v>
      </c>
    </row>
    <row r="39" spans="1:5" x14ac:dyDescent="0.25">
      <c r="A39" s="5">
        <v>18030000</v>
      </c>
      <c r="B39" s="6" t="s">
        <v>41</v>
      </c>
      <c r="C39" s="5">
        <v>30000</v>
      </c>
      <c r="D39" s="5">
        <v>34239.5</v>
      </c>
      <c r="E39" s="7">
        <f t="shared" si="0"/>
        <v>114.13166666666667</v>
      </c>
    </row>
    <row r="40" spans="1:5" x14ac:dyDescent="0.25">
      <c r="A40" s="5">
        <v>18030100</v>
      </c>
      <c r="B40" s="6" t="s">
        <v>42</v>
      </c>
      <c r="C40" s="5">
        <v>5000</v>
      </c>
      <c r="D40" s="5">
        <v>0</v>
      </c>
      <c r="E40" s="7">
        <f t="shared" si="0"/>
        <v>0</v>
      </c>
    </row>
    <row r="41" spans="1:5" x14ac:dyDescent="0.25">
      <c r="A41" s="5">
        <v>18030200</v>
      </c>
      <c r="B41" s="6" t="s">
        <v>43</v>
      </c>
      <c r="C41" s="5">
        <v>25000</v>
      </c>
      <c r="D41" s="5">
        <v>34239.5</v>
      </c>
      <c r="E41" s="7">
        <f t="shared" si="0"/>
        <v>136.958</v>
      </c>
    </row>
    <row r="42" spans="1:5" x14ac:dyDescent="0.25">
      <c r="A42" s="5">
        <v>18050000</v>
      </c>
      <c r="B42" s="6" t="s">
        <v>44</v>
      </c>
      <c r="C42" s="5">
        <v>7622936</v>
      </c>
      <c r="D42" s="5">
        <v>9119999.3399999999</v>
      </c>
      <c r="E42" s="7">
        <f t="shared" si="0"/>
        <v>119.63893360773329</v>
      </c>
    </row>
    <row r="43" spans="1:5" x14ac:dyDescent="0.25">
      <c r="A43" s="5">
        <v>18050300</v>
      </c>
      <c r="B43" s="6" t="s">
        <v>45</v>
      </c>
      <c r="C43" s="5">
        <v>658456</v>
      </c>
      <c r="D43" s="5">
        <v>523727.98</v>
      </c>
      <c r="E43" s="7">
        <f t="shared" si="0"/>
        <v>79.538796821655509</v>
      </c>
    </row>
    <row r="44" spans="1:5" x14ac:dyDescent="0.25">
      <c r="A44" s="5">
        <v>18050400</v>
      </c>
      <c r="B44" s="6" t="s">
        <v>46</v>
      </c>
      <c r="C44" s="5">
        <v>6468000</v>
      </c>
      <c r="D44" s="5">
        <v>8074912.8399999999</v>
      </c>
      <c r="E44" s="7">
        <f t="shared" si="0"/>
        <v>124.84404514533085</v>
      </c>
    </row>
    <row r="45" spans="1:5" ht="45" x14ac:dyDescent="0.25">
      <c r="A45" s="5">
        <v>18050500</v>
      </c>
      <c r="B45" s="6" t="s">
        <v>47</v>
      </c>
      <c r="C45" s="5">
        <v>496480</v>
      </c>
      <c r="D45" s="5">
        <v>521358.52</v>
      </c>
      <c r="E45" s="7">
        <f t="shared" si="0"/>
        <v>105.01098130841122</v>
      </c>
    </row>
    <row r="46" spans="1:5" x14ac:dyDescent="0.25">
      <c r="A46" s="5">
        <v>20000000</v>
      </c>
      <c r="B46" s="6" t="s">
        <v>48</v>
      </c>
      <c r="C46" s="5">
        <v>725042</v>
      </c>
      <c r="D46" s="5">
        <v>968891.56</v>
      </c>
      <c r="E46" s="7">
        <f t="shared" si="0"/>
        <v>133.63247370497157</v>
      </c>
    </row>
    <row r="47" spans="1:5" x14ac:dyDescent="0.25">
      <c r="A47" s="5">
        <v>21000000</v>
      </c>
      <c r="B47" s="6" t="s">
        <v>49</v>
      </c>
      <c r="C47" s="5">
        <v>30000</v>
      </c>
      <c r="D47" s="5">
        <v>40821</v>
      </c>
      <c r="E47" s="7">
        <f t="shared" si="0"/>
        <v>136.07</v>
      </c>
    </row>
    <row r="48" spans="1:5" x14ac:dyDescent="0.25">
      <c r="A48" s="5">
        <v>21080000</v>
      </c>
      <c r="B48" s="6" t="s">
        <v>50</v>
      </c>
      <c r="C48" s="5">
        <v>30000</v>
      </c>
      <c r="D48" s="5">
        <v>40821</v>
      </c>
      <c r="E48" s="7">
        <f t="shared" si="0"/>
        <v>136.07</v>
      </c>
    </row>
    <row r="49" spans="1:5" x14ac:dyDescent="0.25">
      <c r="A49" s="5">
        <v>21081100</v>
      </c>
      <c r="B49" s="6" t="s">
        <v>51</v>
      </c>
      <c r="C49" s="5">
        <v>5000</v>
      </c>
      <c r="D49" s="5">
        <v>13821</v>
      </c>
      <c r="E49" s="7">
        <f t="shared" si="0"/>
        <v>276.42</v>
      </c>
    </row>
    <row r="50" spans="1:5" ht="75" x14ac:dyDescent="0.25">
      <c r="A50" s="5">
        <v>21081500</v>
      </c>
      <c r="B50" s="6" t="s">
        <v>52</v>
      </c>
      <c r="C50" s="5">
        <v>25000</v>
      </c>
      <c r="D50" s="5">
        <v>27000</v>
      </c>
      <c r="E50" s="7">
        <f t="shared" si="0"/>
        <v>108</v>
      </c>
    </row>
    <row r="51" spans="1:5" ht="30" x14ac:dyDescent="0.25">
      <c r="A51" s="5">
        <v>22000000</v>
      </c>
      <c r="B51" s="6" t="s">
        <v>53</v>
      </c>
      <c r="C51" s="5">
        <v>585042</v>
      </c>
      <c r="D51" s="5">
        <v>787115.84</v>
      </c>
      <c r="E51" s="7">
        <f t="shared" si="0"/>
        <v>134.54005695317602</v>
      </c>
    </row>
    <row r="52" spans="1:5" x14ac:dyDescent="0.25">
      <c r="A52" s="5">
        <v>22010000</v>
      </c>
      <c r="B52" s="6" t="s">
        <v>54</v>
      </c>
      <c r="C52" s="5">
        <v>585000</v>
      </c>
      <c r="D52" s="5">
        <v>786994.61</v>
      </c>
      <c r="E52" s="7">
        <f t="shared" si="0"/>
        <v>134.52899316239316</v>
      </c>
    </row>
    <row r="53" spans="1:5" ht="45" x14ac:dyDescent="0.25">
      <c r="A53" s="5">
        <v>22010300</v>
      </c>
      <c r="B53" s="6" t="s">
        <v>55</v>
      </c>
      <c r="C53" s="5">
        <v>214000</v>
      </c>
      <c r="D53" s="5">
        <v>297600</v>
      </c>
      <c r="E53" s="7">
        <f t="shared" si="0"/>
        <v>139.06542056074767</v>
      </c>
    </row>
    <row r="54" spans="1:5" x14ac:dyDescent="0.25">
      <c r="A54" s="5">
        <v>22012500</v>
      </c>
      <c r="B54" s="6" t="s">
        <v>56</v>
      </c>
      <c r="C54" s="5">
        <v>140000</v>
      </c>
      <c r="D54" s="5">
        <v>134004.60999999999</v>
      </c>
      <c r="E54" s="7">
        <f t="shared" si="0"/>
        <v>95.717578571428561</v>
      </c>
    </row>
    <row r="55" spans="1:5" ht="30" x14ac:dyDescent="0.25">
      <c r="A55" s="5">
        <v>22012600</v>
      </c>
      <c r="B55" s="6" t="s">
        <v>57</v>
      </c>
      <c r="C55" s="5">
        <v>230000</v>
      </c>
      <c r="D55" s="5">
        <v>348420</v>
      </c>
      <c r="E55" s="7">
        <f t="shared" si="0"/>
        <v>151.48695652173913</v>
      </c>
    </row>
    <row r="56" spans="1:5" ht="75" x14ac:dyDescent="0.25">
      <c r="A56" s="5">
        <v>22012900</v>
      </c>
      <c r="B56" s="6" t="s">
        <v>58</v>
      </c>
      <c r="C56" s="5">
        <v>1000</v>
      </c>
      <c r="D56" s="5">
        <v>6970</v>
      </c>
      <c r="E56" s="7">
        <f t="shared" si="0"/>
        <v>697</v>
      </c>
    </row>
    <row r="57" spans="1:5" x14ac:dyDescent="0.25">
      <c r="A57" s="5">
        <v>22090000</v>
      </c>
      <c r="B57" s="6" t="s">
        <v>59</v>
      </c>
      <c r="C57" s="5">
        <v>42</v>
      </c>
      <c r="D57" s="5">
        <v>121.23</v>
      </c>
      <c r="E57" s="7">
        <f t="shared" si="0"/>
        <v>288.64285714285717</v>
      </c>
    </row>
    <row r="58" spans="1:5" ht="45" x14ac:dyDescent="0.25">
      <c r="A58" s="5">
        <v>22090100</v>
      </c>
      <c r="B58" s="6" t="s">
        <v>60</v>
      </c>
      <c r="C58" s="5">
        <v>42</v>
      </c>
      <c r="D58" s="5">
        <v>121.23</v>
      </c>
      <c r="E58" s="7">
        <f t="shared" si="0"/>
        <v>288.64285714285717</v>
      </c>
    </row>
    <row r="59" spans="1:5" x14ac:dyDescent="0.25">
      <c r="A59" s="5">
        <v>24000000</v>
      </c>
      <c r="B59" s="6" t="s">
        <v>61</v>
      </c>
      <c r="C59" s="5">
        <v>110000</v>
      </c>
      <c r="D59" s="5">
        <v>140954.72</v>
      </c>
      <c r="E59" s="7">
        <f t="shared" si="0"/>
        <v>128.14065454545457</v>
      </c>
    </row>
    <row r="60" spans="1:5" x14ac:dyDescent="0.25">
      <c r="A60" s="5">
        <v>24060000</v>
      </c>
      <c r="B60" s="6" t="s">
        <v>50</v>
      </c>
      <c r="C60" s="5">
        <v>110000</v>
      </c>
      <c r="D60" s="5">
        <v>140954.72</v>
      </c>
      <c r="E60" s="7">
        <f t="shared" si="0"/>
        <v>128.14065454545457</v>
      </c>
    </row>
    <row r="61" spans="1:5" x14ac:dyDescent="0.25">
      <c r="A61" s="5">
        <v>24060300</v>
      </c>
      <c r="B61" s="6" t="s">
        <v>50</v>
      </c>
      <c r="C61" s="5">
        <v>110000</v>
      </c>
      <c r="D61" s="5">
        <v>140954.72</v>
      </c>
      <c r="E61" s="7">
        <f t="shared" si="0"/>
        <v>128.14065454545457</v>
      </c>
    </row>
    <row r="62" spans="1:5" x14ac:dyDescent="0.25">
      <c r="A62" s="5">
        <v>30000000</v>
      </c>
      <c r="B62" s="6" t="s">
        <v>62</v>
      </c>
      <c r="C62" s="5">
        <v>0</v>
      </c>
      <c r="D62" s="5">
        <v>10000</v>
      </c>
      <c r="E62" s="7">
        <f t="shared" si="0"/>
        <v>0</v>
      </c>
    </row>
    <row r="63" spans="1:5" x14ac:dyDescent="0.25">
      <c r="A63" s="5">
        <v>31000000</v>
      </c>
      <c r="B63" s="6" t="s">
        <v>63</v>
      </c>
      <c r="C63" s="5">
        <v>0</v>
      </c>
      <c r="D63" s="5">
        <v>10000</v>
      </c>
      <c r="E63" s="7">
        <f t="shared" si="0"/>
        <v>0</v>
      </c>
    </row>
    <row r="64" spans="1:5" ht="60" x14ac:dyDescent="0.25">
      <c r="A64" s="5">
        <v>31010200</v>
      </c>
      <c r="B64" s="6" t="s">
        <v>64</v>
      </c>
      <c r="C64" s="5">
        <v>0</v>
      </c>
      <c r="D64" s="5">
        <v>10000</v>
      </c>
      <c r="E64" s="7">
        <f t="shared" si="0"/>
        <v>0</v>
      </c>
    </row>
    <row r="65" spans="1:5" x14ac:dyDescent="0.25">
      <c r="A65" s="5">
        <v>40000000</v>
      </c>
      <c r="B65" s="6" t="s">
        <v>65</v>
      </c>
      <c r="C65" s="5">
        <v>27821656</v>
      </c>
      <c r="D65" s="5">
        <v>28016756</v>
      </c>
      <c r="E65" s="7">
        <f t="shared" si="0"/>
        <v>100.70125229066163</v>
      </c>
    </row>
    <row r="66" spans="1:5" x14ac:dyDescent="0.25">
      <c r="A66" s="5">
        <v>41000000</v>
      </c>
      <c r="B66" s="6" t="s">
        <v>66</v>
      </c>
      <c r="C66" s="5">
        <v>27821656</v>
      </c>
      <c r="D66" s="5">
        <v>28016756</v>
      </c>
      <c r="E66" s="7">
        <f t="shared" si="0"/>
        <v>100.70125229066163</v>
      </c>
    </row>
    <row r="67" spans="1:5" x14ac:dyDescent="0.25">
      <c r="A67" s="5">
        <v>41030000</v>
      </c>
      <c r="B67" s="6" t="s">
        <v>67</v>
      </c>
      <c r="C67" s="5">
        <v>21086400</v>
      </c>
      <c r="D67" s="5">
        <v>21086400</v>
      </c>
      <c r="E67" s="7">
        <f t="shared" si="0"/>
        <v>100</v>
      </c>
    </row>
    <row r="68" spans="1:5" x14ac:dyDescent="0.25">
      <c r="A68" s="5">
        <v>41033900</v>
      </c>
      <c r="B68" s="6" t="s">
        <v>68</v>
      </c>
      <c r="C68" s="5">
        <v>21086400</v>
      </c>
      <c r="D68" s="5">
        <v>21086400</v>
      </c>
      <c r="E68" s="7">
        <f t="shared" ref="E68:E75" si="1">IF(C68=0,0,D68/C68*100)</f>
        <v>100</v>
      </c>
    </row>
    <row r="69" spans="1:5" x14ac:dyDescent="0.25">
      <c r="A69" s="5">
        <v>41050000</v>
      </c>
      <c r="B69" s="6" t="s">
        <v>69</v>
      </c>
      <c r="C69" s="5">
        <v>6735256</v>
      </c>
      <c r="D69" s="5">
        <v>6930356</v>
      </c>
      <c r="E69" s="7">
        <f t="shared" si="1"/>
        <v>102.89669761624502</v>
      </c>
    </row>
    <row r="70" spans="1:5" ht="30" x14ac:dyDescent="0.25">
      <c r="A70" s="5">
        <v>41051000</v>
      </c>
      <c r="B70" s="6" t="s">
        <v>70</v>
      </c>
      <c r="C70" s="5">
        <v>1078100</v>
      </c>
      <c r="D70" s="5">
        <v>1078100</v>
      </c>
      <c r="E70" s="7">
        <f t="shared" si="1"/>
        <v>100</v>
      </c>
    </row>
    <row r="71" spans="1:5" ht="45" x14ac:dyDescent="0.25">
      <c r="A71" s="5">
        <v>41051200</v>
      </c>
      <c r="B71" s="6" t="s">
        <v>71</v>
      </c>
      <c r="C71" s="5">
        <v>59170</v>
      </c>
      <c r="D71" s="5">
        <v>59170</v>
      </c>
      <c r="E71" s="7">
        <f t="shared" si="1"/>
        <v>100</v>
      </c>
    </row>
    <row r="72" spans="1:5" ht="60" x14ac:dyDescent="0.25">
      <c r="A72" s="5">
        <v>41051700</v>
      </c>
      <c r="B72" s="6" t="s">
        <v>72</v>
      </c>
      <c r="C72" s="5">
        <v>2370</v>
      </c>
      <c r="D72" s="5">
        <v>2370</v>
      </c>
      <c r="E72" s="7">
        <f t="shared" si="1"/>
        <v>100</v>
      </c>
    </row>
    <row r="73" spans="1:5" x14ac:dyDescent="0.25">
      <c r="A73" s="5">
        <v>41053900</v>
      </c>
      <c r="B73" s="6" t="s">
        <v>73</v>
      </c>
      <c r="C73" s="5">
        <v>5595616</v>
      </c>
      <c r="D73" s="5">
        <v>5790716</v>
      </c>
      <c r="E73" s="7">
        <f t="shared" si="1"/>
        <v>103.48665812664773</v>
      </c>
    </row>
    <row r="74" spans="1:5" x14ac:dyDescent="0.25">
      <c r="A74" s="8" t="s">
        <v>74</v>
      </c>
      <c r="B74" s="8"/>
      <c r="C74" s="8">
        <v>101690742</v>
      </c>
      <c r="D74" s="8">
        <v>107497459.13</v>
      </c>
      <c r="E74" s="9">
        <f t="shared" si="1"/>
        <v>105.71017283952948</v>
      </c>
    </row>
    <row r="75" spans="1:5" x14ac:dyDescent="0.25">
      <c r="A75" s="8" t="s">
        <v>75</v>
      </c>
      <c r="B75" s="8"/>
      <c r="C75" s="8">
        <v>129512398</v>
      </c>
      <c r="D75" s="8">
        <v>135514215.13</v>
      </c>
      <c r="E75" s="9">
        <f t="shared" si="1"/>
        <v>104.63416415932628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B3" sqref="B3"/>
    </sheetView>
  </sheetViews>
  <sheetFormatPr defaultRowHeight="15" x14ac:dyDescent="0.25"/>
  <cols>
    <col min="2" max="2" width="46.42578125" customWidth="1"/>
    <col min="3" max="3" width="13.42578125" customWidth="1"/>
    <col min="4" max="4" width="15.28515625" customWidth="1"/>
    <col min="5" max="5" width="13.42578125" customWidth="1"/>
  </cols>
  <sheetData>
    <row r="1" spans="1:5" ht="77.25" customHeight="1" x14ac:dyDescent="0.25">
      <c r="A1" s="11" t="s">
        <v>76</v>
      </c>
      <c r="B1" s="12"/>
      <c r="C1" s="12"/>
      <c r="D1" s="12"/>
      <c r="E1" s="12"/>
    </row>
    <row r="2" spans="1:5" x14ac:dyDescent="0.25">
      <c r="D2" s="10" t="s">
        <v>1</v>
      </c>
    </row>
    <row r="3" spans="1:5" ht="26.25" x14ac:dyDescent="0.25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</row>
    <row r="4" spans="1:5" x14ac:dyDescent="0.25">
      <c r="A4" s="5">
        <v>10000000</v>
      </c>
      <c r="B4" s="6" t="s">
        <v>7</v>
      </c>
      <c r="C4" s="5">
        <v>1238500</v>
      </c>
      <c r="D4" s="5">
        <v>3015347.85</v>
      </c>
      <c r="E4" s="7">
        <v>243.46773112636254</v>
      </c>
    </row>
    <row r="5" spans="1:5" x14ac:dyDescent="0.25">
      <c r="A5" s="5">
        <v>19000000</v>
      </c>
      <c r="B5" s="6" t="s">
        <v>77</v>
      </c>
      <c r="C5" s="5">
        <v>1238500</v>
      </c>
      <c r="D5" s="5">
        <v>3015347.85</v>
      </c>
      <c r="E5" s="7">
        <v>243.46773112636254</v>
      </c>
    </row>
    <row r="6" spans="1:5" x14ac:dyDescent="0.25">
      <c r="A6" s="5">
        <v>19010000</v>
      </c>
      <c r="B6" s="6" t="s">
        <v>78</v>
      </c>
      <c r="C6" s="5">
        <v>1238500</v>
      </c>
      <c r="D6" s="5">
        <v>3015347.85</v>
      </c>
      <c r="E6" s="7">
        <v>243.46773112636254</v>
      </c>
    </row>
    <row r="7" spans="1:5" ht="75" x14ac:dyDescent="0.25">
      <c r="A7" s="5">
        <v>19010100</v>
      </c>
      <c r="B7" s="6" t="s">
        <v>79</v>
      </c>
      <c r="C7" s="5">
        <v>235000</v>
      </c>
      <c r="D7" s="5">
        <v>599130.36</v>
      </c>
      <c r="E7" s="7">
        <v>254.94908936170214</v>
      </c>
    </row>
    <row r="8" spans="1:5" ht="30" x14ac:dyDescent="0.25">
      <c r="A8" s="5">
        <v>19010200</v>
      </c>
      <c r="B8" s="6" t="s">
        <v>80</v>
      </c>
      <c r="C8" s="5">
        <v>1000000</v>
      </c>
      <c r="D8" s="5">
        <v>2410628.59</v>
      </c>
      <c r="E8" s="7">
        <v>241.062859</v>
      </c>
    </row>
    <row r="9" spans="1:5" ht="60" x14ac:dyDescent="0.25">
      <c r="A9" s="5">
        <v>19010300</v>
      </c>
      <c r="B9" s="6" t="s">
        <v>81</v>
      </c>
      <c r="C9" s="5">
        <v>3500</v>
      </c>
      <c r="D9" s="5">
        <v>5588.9</v>
      </c>
      <c r="E9" s="7">
        <v>159.68285714285713</v>
      </c>
    </row>
    <row r="10" spans="1:5" x14ac:dyDescent="0.25">
      <c r="A10" s="5">
        <v>20000000</v>
      </c>
      <c r="B10" s="6" t="s">
        <v>48</v>
      </c>
      <c r="C10" s="5">
        <v>62499.999999999993</v>
      </c>
      <c r="D10" s="5">
        <v>1043649.15</v>
      </c>
      <c r="E10" s="7">
        <v>1669.8386400000004</v>
      </c>
    </row>
    <row r="11" spans="1:5" x14ac:dyDescent="0.25">
      <c r="A11" s="5">
        <v>24000000</v>
      </c>
      <c r="B11" s="6" t="s">
        <v>61</v>
      </c>
      <c r="C11" s="5">
        <v>0</v>
      </c>
      <c r="D11" s="5">
        <v>6749.99</v>
      </c>
      <c r="E11" s="7">
        <v>0</v>
      </c>
    </row>
    <row r="12" spans="1:5" x14ac:dyDescent="0.25">
      <c r="A12" s="5">
        <v>24060000</v>
      </c>
      <c r="B12" s="6" t="s">
        <v>50</v>
      </c>
      <c r="C12" s="5">
        <v>0</v>
      </c>
      <c r="D12" s="5">
        <v>6749.99</v>
      </c>
      <c r="E12" s="7">
        <v>0</v>
      </c>
    </row>
    <row r="13" spans="1:5" ht="60" x14ac:dyDescent="0.25">
      <c r="A13" s="5">
        <v>24062100</v>
      </c>
      <c r="B13" s="6" t="s">
        <v>82</v>
      </c>
      <c r="C13" s="5">
        <v>0</v>
      </c>
      <c r="D13" s="5">
        <v>6749.99</v>
      </c>
      <c r="E13" s="7">
        <v>0</v>
      </c>
    </row>
    <row r="14" spans="1:5" x14ac:dyDescent="0.25">
      <c r="A14" s="5">
        <v>25000000</v>
      </c>
      <c r="B14" s="6" t="s">
        <v>83</v>
      </c>
      <c r="C14" s="5">
        <v>62499.999999999993</v>
      </c>
      <c r="D14" s="5">
        <v>1036899.16</v>
      </c>
      <c r="E14" s="7">
        <v>1659.0386560000002</v>
      </c>
    </row>
    <row r="15" spans="1:5" ht="45" x14ac:dyDescent="0.25">
      <c r="A15" s="5">
        <v>25010000</v>
      </c>
      <c r="B15" s="6" t="s">
        <v>84</v>
      </c>
      <c r="C15" s="5">
        <v>62499.999999999993</v>
      </c>
      <c r="D15" s="5">
        <v>145956.04</v>
      </c>
      <c r="E15" s="7">
        <v>233.52966400000005</v>
      </c>
    </row>
    <row r="16" spans="1:5" ht="30" x14ac:dyDescent="0.25">
      <c r="A16" s="5">
        <v>25010100</v>
      </c>
      <c r="B16" s="6" t="s">
        <v>85</v>
      </c>
      <c r="C16" s="5">
        <v>62499.999999999993</v>
      </c>
      <c r="D16" s="5">
        <v>140224.84</v>
      </c>
      <c r="E16" s="7">
        <v>224.35974400000003</v>
      </c>
    </row>
    <row r="17" spans="1:5" ht="45" x14ac:dyDescent="0.25">
      <c r="A17" s="5">
        <v>25010400</v>
      </c>
      <c r="B17" s="6" t="s">
        <v>86</v>
      </c>
      <c r="C17" s="5">
        <v>0</v>
      </c>
      <c r="D17" s="5">
        <v>5731.2</v>
      </c>
      <c r="E17" s="7">
        <v>0</v>
      </c>
    </row>
    <row r="18" spans="1:5" ht="30" x14ac:dyDescent="0.25">
      <c r="A18" s="5">
        <v>25020000</v>
      </c>
      <c r="B18" s="6" t="s">
        <v>87</v>
      </c>
      <c r="C18" s="5">
        <v>0</v>
      </c>
      <c r="D18" s="5">
        <v>890943.12</v>
      </c>
      <c r="E18" s="7">
        <v>0</v>
      </c>
    </row>
    <row r="19" spans="1:5" x14ac:dyDescent="0.25">
      <c r="A19" s="5">
        <v>25020100</v>
      </c>
      <c r="B19" s="6" t="s">
        <v>88</v>
      </c>
      <c r="C19" s="5">
        <v>0</v>
      </c>
      <c r="D19" s="5">
        <v>890943.12</v>
      </c>
      <c r="E19" s="7">
        <v>0</v>
      </c>
    </row>
    <row r="20" spans="1:5" x14ac:dyDescent="0.25">
      <c r="A20" s="5">
        <v>30000000</v>
      </c>
      <c r="B20" s="6" t="s">
        <v>62</v>
      </c>
      <c r="C20" s="5">
        <v>0</v>
      </c>
      <c r="D20" s="5">
        <v>524481.52</v>
      </c>
      <c r="E20" s="7">
        <v>0</v>
      </c>
    </row>
    <row r="21" spans="1:5" x14ac:dyDescent="0.25">
      <c r="A21" s="5">
        <v>31000000</v>
      </c>
      <c r="B21" s="6" t="s">
        <v>63</v>
      </c>
      <c r="C21" s="5">
        <v>0</v>
      </c>
      <c r="D21" s="5">
        <v>3.39</v>
      </c>
      <c r="E21" s="7">
        <v>0</v>
      </c>
    </row>
    <row r="22" spans="1:5" ht="45" x14ac:dyDescent="0.25">
      <c r="A22" s="5">
        <v>31030000</v>
      </c>
      <c r="B22" s="6" t="s">
        <v>89</v>
      </c>
      <c r="C22" s="5">
        <v>0</v>
      </c>
      <c r="D22" s="5">
        <v>3.39</v>
      </c>
      <c r="E22" s="7">
        <v>0</v>
      </c>
    </row>
    <row r="23" spans="1:5" ht="30" x14ac:dyDescent="0.25">
      <c r="A23" s="5">
        <v>33000000</v>
      </c>
      <c r="B23" s="6" t="s">
        <v>90</v>
      </c>
      <c r="C23" s="5">
        <v>0</v>
      </c>
      <c r="D23" s="5">
        <v>524478.13</v>
      </c>
      <c r="E23" s="7">
        <v>0</v>
      </c>
    </row>
    <row r="24" spans="1:5" x14ac:dyDescent="0.25">
      <c r="A24" s="5">
        <v>33010000</v>
      </c>
      <c r="B24" s="6" t="s">
        <v>91</v>
      </c>
      <c r="C24" s="5">
        <v>0</v>
      </c>
      <c r="D24" s="5">
        <v>524478.13</v>
      </c>
      <c r="E24" s="7">
        <v>0</v>
      </c>
    </row>
    <row r="25" spans="1:5" ht="90" x14ac:dyDescent="0.25">
      <c r="A25" s="5">
        <v>33010100</v>
      </c>
      <c r="B25" s="6" t="s">
        <v>92</v>
      </c>
      <c r="C25" s="5">
        <v>0</v>
      </c>
      <c r="D25" s="5">
        <v>11000.21</v>
      </c>
      <c r="E25" s="7">
        <v>0</v>
      </c>
    </row>
    <row r="26" spans="1:5" ht="75" x14ac:dyDescent="0.25">
      <c r="A26" s="5">
        <v>33010500</v>
      </c>
      <c r="B26" s="6" t="s">
        <v>93</v>
      </c>
      <c r="C26" s="5">
        <v>0</v>
      </c>
      <c r="D26" s="5">
        <v>513477.92</v>
      </c>
      <c r="E26" s="7">
        <v>0</v>
      </c>
    </row>
    <row r="27" spans="1:5" x14ac:dyDescent="0.25">
      <c r="A27" s="5">
        <v>40000000</v>
      </c>
      <c r="B27" s="6" t="s">
        <v>65</v>
      </c>
      <c r="C27" s="5">
        <v>398740</v>
      </c>
      <c r="D27" s="5">
        <v>1868257.17</v>
      </c>
      <c r="E27" s="7">
        <v>468.54019411145106</v>
      </c>
    </row>
    <row r="28" spans="1:5" x14ac:dyDescent="0.25">
      <c r="A28" s="5">
        <v>41000000</v>
      </c>
      <c r="B28" s="6" t="s">
        <v>66</v>
      </c>
      <c r="C28" s="5">
        <v>398740</v>
      </c>
      <c r="D28" s="5">
        <v>1868257.17</v>
      </c>
      <c r="E28" s="7">
        <v>468.54019411145106</v>
      </c>
    </row>
    <row r="29" spans="1:5" ht="30" x14ac:dyDescent="0.25">
      <c r="A29" s="5">
        <v>41050000</v>
      </c>
      <c r="B29" s="6" t="s">
        <v>69</v>
      </c>
      <c r="C29" s="5">
        <v>398740</v>
      </c>
      <c r="D29" s="5">
        <v>1868257.17</v>
      </c>
      <c r="E29" s="7">
        <v>468.54019411145106</v>
      </c>
    </row>
    <row r="30" spans="1:5" ht="45" x14ac:dyDescent="0.25">
      <c r="A30" s="5">
        <v>41051100</v>
      </c>
      <c r="B30" s="6" t="s">
        <v>94</v>
      </c>
      <c r="C30" s="5">
        <v>398740</v>
      </c>
      <c r="D30" s="5">
        <v>398740</v>
      </c>
      <c r="E30" s="7">
        <v>100</v>
      </c>
    </row>
    <row r="31" spans="1:5" x14ac:dyDescent="0.25">
      <c r="A31" s="5">
        <v>41053900</v>
      </c>
      <c r="B31" s="6" t="s">
        <v>73</v>
      </c>
      <c r="C31" s="5">
        <v>0</v>
      </c>
      <c r="D31" s="5">
        <v>1469517.17</v>
      </c>
      <c r="E31" s="7">
        <v>0</v>
      </c>
    </row>
    <row r="32" spans="1:5" x14ac:dyDescent="0.25">
      <c r="A32" s="8" t="s">
        <v>74</v>
      </c>
      <c r="B32" s="8"/>
      <c r="C32" s="8">
        <v>1301000</v>
      </c>
      <c r="D32" s="8">
        <v>4583478.5199999996</v>
      </c>
      <c r="E32" s="9">
        <v>352.30426748654878</v>
      </c>
    </row>
    <row r="33" spans="1:5" x14ac:dyDescent="0.25">
      <c r="A33" s="8" t="s">
        <v>75</v>
      </c>
      <c r="B33" s="8"/>
      <c r="C33" s="8">
        <v>1699740</v>
      </c>
      <c r="D33" s="8">
        <v>6451735.6899999995</v>
      </c>
      <c r="E33" s="9">
        <v>379.57191629308011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A3" sqref="A3:XFD3"/>
    </sheetView>
  </sheetViews>
  <sheetFormatPr defaultRowHeight="15" x14ac:dyDescent="0.25"/>
  <cols>
    <col min="1" max="1" width="13.7109375" style="14" bestFit="1" customWidth="1"/>
    <col min="2" max="2" width="43.7109375" style="14" customWidth="1"/>
    <col min="3" max="3" width="15.5703125" style="14" customWidth="1"/>
    <col min="4" max="4" width="15.7109375" style="14" customWidth="1"/>
    <col min="5" max="5" width="17.42578125" style="14" customWidth="1"/>
    <col min="6" max="6" width="13.42578125" style="14" bestFit="1" customWidth="1"/>
    <col min="7" max="7" width="9.7109375" style="14" bestFit="1" customWidth="1"/>
    <col min="8" max="16384" width="9.140625" style="14"/>
  </cols>
  <sheetData>
    <row r="1" spans="1:9" x14ac:dyDescent="0.25">
      <c r="A1" s="13" t="s">
        <v>95</v>
      </c>
      <c r="B1" s="13"/>
      <c r="C1" s="13"/>
      <c r="D1" s="13"/>
      <c r="E1" s="13"/>
      <c r="F1" s="13"/>
      <c r="G1" s="13"/>
    </row>
    <row r="2" spans="1:9" x14ac:dyDescent="0.25">
      <c r="A2" s="13" t="s">
        <v>96</v>
      </c>
      <c r="B2" s="13"/>
      <c r="C2" s="13"/>
      <c r="D2" s="13"/>
      <c r="E2" s="13"/>
      <c r="F2" s="13"/>
      <c r="G2" s="13"/>
    </row>
    <row r="3" spans="1:9" x14ac:dyDescent="0.25">
      <c r="G3" s="14" t="s">
        <v>1</v>
      </c>
    </row>
    <row r="4" spans="1:9" ht="75" x14ac:dyDescent="0.25">
      <c r="A4" s="15" t="s">
        <v>2</v>
      </c>
      <c r="B4" s="15" t="s">
        <v>97</v>
      </c>
      <c r="C4" s="15" t="s">
        <v>98</v>
      </c>
      <c r="D4" s="15" t="s">
        <v>99</v>
      </c>
      <c r="E4" s="15" t="s">
        <v>100</v>
      </c>
      <c r="F4" s="15" t="s">
        <v>101</v>
      </c>
      <c r="G4" s="15" t="s">
        <v>102</v>
      </c>
    </row>
    <row r="5" spans="1:9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8</v>
      </c>
      <c r="G5" s="15">
        <v>16</v>
      </c>
    </row>
    <row r="6" spans="1:9" s="18" customFormat="1" x14ac:dyDescent="0.25">
      <c r="A6" s="16">
        <v>17553000000</v>
      </c>
      <c r="B6" s="16" t="s">
        <v>103</v>
      </c>
      <c r="C6" s="17"/>
      <c r="D6" s="17"/>
      <c r="E6" s="17"/>
      <c r="F6" s="17"/>
      <c r="G6" s="17"/>
    </row>
    <row r="7" spans="1:9" x14ac:dyDescent="0.25">
      <c r="A7" s="19" t="s">
        <v>104</v>
      </c>
      <c r="B7" s="20" t="s">
        <v>105</v>
      </c>
      <c r="C7" s="21">
        <v>80348920</v>
      </c>
      <c r="D7" s="21">
        <v>87219469</v>
      </c>
      <c r="E7" s="21">
        <v>45980554</v>
      </c>
      <c r="F7" s="21">
        <v>37958517.230000004</v>
      </c>
      <c r="G7" s="21">
        <f t="shared" ref="G7:G70" si="0">IF(E7=0,0,(F7/E7)*100)</f>
        <v>82.553414275956754</v>
      </c>
      <c r="H7" s="22"/>
    </row>
    <row r="8" spans="1:9" ht="75" x14ac:dyDescent="0.25">
      <c r="A8" s="19" t="s">
        <v>106</v>
      </c>
      <c r="B8" s="20" t="s">
        <v>107</v>
      </c>
      <c r="C8" s="21">
        <v>30584260</v>
      </c>
      <c r="D8" s="21">
        <v>30703228</v>
      </c>
      <c r="E8" s="21">
        <v>14928138</v>
      </c>
      <c r="F8" s="21">
        <v>12797857.48</v>
      </c>
      <c r="G8" s="21">
        <f t="shared" si="0"/>
        <v>85.729764020134326</v>
      </c>
      <c r="H8" s="22"/>
    </row>
    <row r="9" spans="1:9" ht="45" x14ac:dyDescent="0.25">
      <c r="A9" s="19" t="s">
        <v>108</v>
      </c>
      <c r="B9" s="20" t="s">
        <v>109</v>
      </c>
      <c r="C9" s="21">
        <v>1884660</v>
      </c>
      <c r="D9" s="21">
        <v>1884660</v>
      </c>
      <c r="E9" s="21">
        <v>943324</v>
      </c>
      <c r="F9" s="21">
        <v>706537.13</v>
      </c>
      <c r="G9" s="21">
        <f t="shared" si="0"/>
        <v>74.898670022176901</v>
      </c>
      <c r="H9" s="22"/>
    </row>
    <row r="10" spans="1:9" ht="30" x14ac:dyDescent="0.25">
      <c r="A10" s="19" t="s">
        <v>110</v>
      </c>
      <c r="B10" s="20" t="s">
        <v>111</v>
      </c>
      <c r="C10" s="21">
        <v>50000</v>
      </c>
      <c r="D10" s="21">
        <v>50000</v>
      </c>
      <c r="E10" s="21">
        <v>40000</v>
      </c>
      <c r="F10" s="21">
        <v>29000</v>
      </c>
      <c r="G10" s="21">
        <f t="shared" si="0"/>
        <v>72.5</v>
      </c>
      <c r="H10" s="22"/>
      <c r="I10" s="22"/>
    </row>
    <row r="11" spans="1:9" ht="45" x14ac:dyDescent="0.25">
      <c r="A11" s="19" t="s">
        <v>112</v>
      </c>
      <c r="B11" s="20" t="s">
        <v>113</v>
      </c>
      <c r="C11" s="21">
        <v>2957000</v>
      </c>
      <c r="D11" s="21">
        <v>10182500</v>
      </c>
      <c r="E11" s="21">
        <v>5859336</v>
      </c>
      <c r="F11" s="21">
        <v>3184897</v>
      </c>
      <c r="G11" s="21">
        <f t="shared" si="0"/>
        <v>54.355937259785073</v>
      </c>
      <c r="H11" s="22"/>
      <c r="I11" s="23"/>
    </row>
    <row r="12" spans="1:9" ht="30" x14ac:dyDescent="0.25">
      <c r="A12" s="19" t="s">
        <v>114</v>
      </c>
      <c r="B12" s="20" t="s">
        <v>115</v>
      </c>
      <c r="C12" s="21">
        <v>250000</v>
      </c>
      <c r="D12" s="21">
        <v>2887000</v>
      </c>
      <c r="E12" s="21">
        <v>1901500</v>
      </c>
      <c r="F12" s="21">
        <v>1487705.5</v>
      </c>
      <c r="G12" s="21">
        <f t="shared" si="0"/>
        <v>78.238522219300549</v>
      </c>
      <c r="H12" s="22"/>
    </row>
    <row r="13" spans="1:9" ht="30" x14ac:dyDescent="0.25">
      <c r="A13" s="19" t="s">
        <v>116</v>
      </c>
      <c r="B13" s="20" t="s">
        <v>117</v>
      </c>
      <c r="C13" s="21">
        <v>10000</v>
      </c>
      <c r="D13" s="21">
        <v>10000</v>
      </c>
      <c r="E13" s="21">
        <v>5020</v>
      </c>
      <c r="F13" s="21">
        <v>468.86</v>
      </c>
      <c r="G13" s="21">
        <f t="shared" si="0"/>
        <v>9.3398406374501981</v>
      </c>
      <c r="H13" s="22"/>
    </row>
    <row r="14" spans="1:9" ht="45" x14ac:dyDescent="0.25">
      <c r="A14" s="19" t="s">
        <v>118</v>
      </c>
      <c r="B14" s="20" t="s">
        <v>119</v>
      </c>
      <c r="C14" s="21">
        <v>5000</v>
      </c>
      <c r="D14" s="21">
        <v>5000</v>
      </c>
      <c r="E14" s="21">
        <v>2490</v>
      </c>
      <c r="F14" s="21">
        <v>641.4</v>
      </c>
      <c r="G14" s="21">
        <f t="shared" si="0"/>
        <v>25.759036144578314</v>
      </c>
      <c r="H14" s="22"/>
    </row>
    <row r="15" spans="1:9" ht="30" x14ac:dyDescent="0.25">
      <c r="A15" s="19" t="s">
        <v>120</v>
      </c>
      <c r="B15" s="20" t="s">
        <v>121</v>
      </c>
      <c r="C15" s="21">
        <v>50000</v>
      </c>
      <c r="D15" s="21">
        <v>50000</v>
      </c>
      <c r="E15" s="21">
        <v>25000</v>
      </c>
      <c r="F15" s="21">
        <v>25000</v>
      </c>
      <c r="G15" s="21">
        <f t="shared" si="0"/>
        <v>100</v>
      </c>
      <c r="H15" s="22"/>
    </row>
    <row r="16" spans="1:9" ht="90" x14ac:dyDescent="0.25">
      <c r="A16" s="19" t="s">
        <v>122</v>
      </c>
      <c r="B16" s="20" t="s">
        <v>123</v>
      </c>
      <c r="C16" s="21">
        <v>350000</v>
      </c>
      <c r="D16" s="21">
        <v>350000</v>
      </c>
      <c r="E16" s="21">
        <v>280000</v>
      </c>
      <c r="F16" s="21">
        <v>247240.57</v>
      </c>
      <c r="G16" s="21">
        <f t="shared" si="0"/>
        <v>88.300203571428568</v>
      </c>
      <c r="H16" s="22"/>
    </row>
    <row r="17" spans="1:8" ht="60" x14ac:dyDescent="0.25">
      <c r="A17" s="19" t="s">
        <v>124</v>
      </c>
      <c r="B17" s="20" t="s">
        <v>125</v>
      </c>
      <c r="C17" s="21">
        <v>200000</v>
      </c>
      <c r="D17" s="21">
        <v>200000</v>
      </c>
      <c r="E17" s="21">
        <v>150000</v>
      </c>
      <c r="F17" s="21">
        <v>0</v>
      </c>
      <c r="G17" s="21">
        <f t="shared" si="0"/>
        <v>0</v>
      </c>
      <c r="H17" s="22"/>
    </row>
    <row r="18" spans="1:8" ht="30" x14ac:dyDescent="0.25">
      <c r="A18" s="19" t="s">
        <v>126</v>
      </c>
      <c r="B18" s="20" t="s">
        <v>127</v>
      </c>
      <c r="C18" s="21">
        <v>5100000</v>
      </c>
      <c r="D18" s="21">
        <v>5100000</v>
      </c>
      <c r="E18" s="21">
        <v>2519976</v>
      </c>
      <c r="F18" s="21">
        <v>1899105.62</v>
      </c>
      <c r="G18" s="21">
        <f t="shared" si="0"/>
        <v>75.362051860811377</v>
      </c>
      <c r="H18" s="22"/>
    </row>
    <row r="19" spans="1:8" ht="30" x14ac:dyDescent="0.25">
      <c r="A19" s="19" t="s">
        <v>128</v>
      </c>
      <c r="B19" s="20" t="s">
        <v>129</v>
      </c>
      <c r="C19" s="21">
        <v>2500000</v>
      </c>
      <c r="D19" s="21">
        <v>2500000</v>
      </c>
      <c r="E19" s="21">
        <v>1249980</v>
      </c>
      <c r="F19" s="21">
        <v>932343.75</v>
      </c>
      <c r="G19" s="21">
        <f t="shared" si="0"/>
        <v>74.58869341909471</v>
      </c>
      <c r="H19" s="22"/>
    </row>
    <row r="20" spans="1:8" x14ac:dyDescent="0.25">
      <c r="A20" s="19" t="s">
        <v>130</v>
      </c>
      <c r="B20" s="20" t="s">
        <v>131</v>
      </c>
      <c r="C20" s="21">
        <v>17500000</v>
      </c>
      <c r="D20" s="21">
        <v>17500000</v>
      </c>
      <c r="E20" s="21">
        <v>9819960</v>
      </c>
      <c r="F20" s="21">
        <v>9393909.4600000009</v>
      </c>
      <c r="G20" s="21">
        <f t="shared" si="0"/>
        <v>95.661382123756113</v>
      </c>
      <c r="H20" s="22"/>
    </row>
    <row r="21" spans="1:8" ht="45" x14ac:dyDescent="0.25">
      <c r="A21" s="19" t="s">
        <v>132</v>
      </c>
      <c r="B21" s="20" t="s">
        <v>133</v>
      </c>
      <c r="C21" s="21">
        <v>5900000</v>
      </c>
      <c r="D21" s="21">
        <v>3400000</v>
      </c>
      <c r="E21" s="21">
        <v>3400000</v>
      </c>
      <c r="F21" s="21">
        <v>3369105.86</v>
      </c>
      <c r="G21" s="21">
        <f t="shared" si="0"/>
        <v>99.091348823529415</v>
      </c>
      <c r="H21" s="22"/>
    </row>
    <row r="22" spans="1:8" ht="30" x14ac:dyDescent="0.25">
      <c r="A22" s="19" t="s">
        <v>134</v>
      </c>
      <c r="B22" s="20" t="s">
        <v>135</v>
      </c>
      <c r="C22" s="21">
        <v>8000</v>
      </c>
      <c r="D22" s="21">
        <v>18759</v>
      </c>
      <c r="E22" s="21">
        <v>18759</v>
      </c>
      <c r="F22" s="21">
        <v>10759</v>
      </c>
      <c r="G22" s="21">
        <f t="shared" si="0"/>
        <v>57.353803507649658</v>
      </c>
      <c r="H22" s="22"/>
    </row>
    <row r="23" spans="1:8" x14ac:dyDescent="0.25">
      <c r="A23" s="19" t="s">
        <v>136</v>
      </c>
      <c r="B23" s="20" t="s">
        <v>137</v>
      </c>
      <c r="C23" s="21">
        <v>13000000</v>
      </c>
      <c r="D23" s="21">
        <v>8000000</v>
      </c>
      <c r="E23" s="21">
        <v>800000</v>
      </c>
      <c r="F23" s="21">
        <v>201624.6</v>
      </c>
      <c r="G23" s="21">
        <f t="shared" si="0"/>
        <v>25.203075000000002</v>
      </c>
      <c r="H23" s="22"/>
    </row>
    <row r="24" spans="1:8" ht="30" x14ac:dyDescent="0.25">
      <c r="A24" s="19" t="s">
        <v>138</v>
      </c>
      <c r="B24" s="20" t="s">
        <v>139</v>
      </c>
      <c r="C24" s="21">
        <v>0</v>
      </c>
      <c r="D24" s="21">
        <v>300000</v>
      </c>
      <c r="E24" s="21">
        <v>300000</v>
      </c>
      <c r="F24" s="21">
        <v>0</v>
      </c>
      <c r="G24" s="21">
        <f t="shared" si="0"/>
        <v>0</v>
      </c>
      <c r="H24" s="22"/>
    </row>
    <row r="25" spans="1:8" x14ac:dyDescent="0.25">
      <c r="A25" s="19" t="s">
        <v>140</v>
      </c>
      <c r="B25" s="20" t="s">
        <v>73</v>
      </c>
      <c r="C25" s="21">
        <v>0</v>
      </c>
      <c r="D25" s="21">
        <v>813322</v>
      </c>
      <c r="E25" s="21">
        <v>472071</v>
      </c>
      <c r="F25" s="21">
        <v>407321</v>
      </c>
      <c r="G25" s="21">
        <f t="shared" si="0"/>
        <v>86.283842896513448</v>
      </c>
      <c r="H25" s="22"/>
    </row>
    <row r="26" spans="1:8" ht="45" x14ac:dyDescent="0.25">
      <c r="A26" s="19" t="s">
        <v>141</v>
      </c>
      <c r="B26" s="20" t="s">
        <v>142</v>
      </c>
      <c r="C26" s="21">
        <v>0</v>
      </c>
      <c r="D26" s="21">
        <v>3265000</v>
      </c>
      <c r="E26" s="21">
        <v>3265000</v>
      </c>
      <c r="F26" s="21">
        <v>3265000</v>
      </c>
      <c r="G26" s="21">
        <f t="shared" si="0"/>
        <v>100</v>
      </c>
      <c r="H26" s="22"/>
    </row>
    <row r="27" spans="1:8" s="18" customFormat="1" x14ac:dyDescent="0.25">
      <c r="A27" s="24" t="s">
        <v>143</v>
      </c>
      <c r="B27" s="25" t="s">
        <v>144</v>
      </c>
      <c r="C27" s="26">
        <v>102781681</v>
      </c>
      <c r="D27" s="26">
        <v>103317541</v>
      </c>
      <c r="E27" s="26">
        <v>57044274</v>
      </c>
      <c r="F27" s="26">
        <v>47406155.159999989</v>
      </c>
      <c r="G27" s="26">
        <f t="shared" si="0"/>
        <v>83.104143213392447</v>
      </c>
      <c r="H27" s="27"/>
    </row>
    <row r="28" spans="1:8" ht="45" x14ac:dyDescent="0.25">
      <c r="A28" s="19" t="s">
        <v>108</v>
      </c>
      <c r="B28" s="20" t="s">
        <v>109</v>
      </c>
      <c r="C28" s="21">
        <v>3433869</v>
      </c>
      <c r="D28" s="21">
        <v>3433869</v>
      </c>
      <c r="E28" s="21">
        <v>1722300</v>
      </c>
      <c r="F28" s="21">
        <v>1459633.58</v>
      </c>
      <c r="G28" s="21">
        <f t="shared" si="0"/>
        <v>84.749090170121349</v>
      </c>
      <c r="H28" s="22"/>
    </row>
    <row r="29" spans="1:8" ht="45" x14ac:dyDescent="0.25">
      <c r="A29" s="19" t="s">
        <v>145</v>
      </c>
      <c r="B29" s="20" t="s">
        <v>146</v>
      </c>
      <c r="C29" s="21">
        <v>36264662</v>
      </c>
      <c r="D29" s="21">
        <v>35884662</v>
      </c>
      <c r="E29" s="21">
        <v>19094405</v>
      </c>
      <c r="F29" s="21">
        <v>14511036.529999999</v>
      </c>
      <c r="G29" s="21">
        <f t="shared" si="0"/>
        <v>75.996274982121719</v>
      </c>
      <c r="H29" s="22"/>
    </row>
    <row r="30" spans="1:8" ht="45" x14ac:dyDescent="0.25">
      <c r="A30" s="19" t="s">
        <v>147</v>
      </c>
      <c r="B30" s="20" t="s">
        <v>148</v>
      </c>
      <c r="C30" s="21">
        <v>35760700</v>
      </c>
      <c r="D30" s="21">
        <v>35760700</v>
      </c>
      <c r="E30" s="21">
        <v>21086400</v>
      </c>
      <c r="F30" s="21">
        <v>20285896.670000002</v>
      </c>
      <c r="G30" s="21">
        <f t="shared" si="0"/>
        <v>96.203698450185911</v>
      </c>
      <c r="H30" s="22"/>
    </row>
    <row r="31" spans="1:8" ht="45" x14ac:dyDescent="0.25">
      <c r="A31" s="19" t="s">
        <v>149</v>
      </c>
      <c r="B31" s="20" t="s">
        <v>150</v>
      </c>
      <c r="C31" s="21">
        <v>2761204</v>
      </c>
      <c r="D31" s="21">
        <v>2761204</v>
      </c>
      <c r="E31" s="21">
        <v>1603100</v>
      </c>
      <c r="F31" s="21">
        <v>1193481.03</v>
      </c>
      <c r="G31" s="21">
        <f t="shared" si="0"/>
        <v>74.448320753540017</v>
      </c>
      <c r="H31" s="22"/>
    </row>
    <row r="32" spans="1:8" ht="30" x14ac:dyDescent="0.25">
      <c r="A32" s="19" t="s">
        <v>151</v>
      </c>
      <c r="B32" s="20" t="s">
        <v>152</v>
      </c>
      <c r="C32" s="21">
        <v>4437200</v>
      </c>
      <c r="D32" s="21">
        <v>4437200</v>
      </c>
      <c r="E32" s="21">
        <v>2241500</v>
      </c>
      <c r="F32" s="21">
        <v>2040618.4</v>
      </c>
      <c r="G32" s="21">
        <f t="shared" si="0"/>
        <v>91.038072719161264</v>
      </c>
      <c r="H32" s="22"/>
    </row>
    <row r="33" spans="1:8" ht="30" x14ac:dyDescent="0.25">
      <c r="A33" s="19" t="s">
        <v>153</v>
      </c>
      <c r="B33" s="20" t="s">
        <v>154</v>
      </c>
      <c r="C33" s="21">
        <v>6085319</v>
      </c>
      <c r="D33" s="21">
        <v>6085319</v>
      </c>
      <c r="E33" s="21">
        <v>3160314</v>
      </c>
      <c r="F33" s="21">
        <v>2363550.59</v>
      </c>
      <c r="G33" s="21">
        <f t="shared" si="0"/>
        <v>74.788473233988768</v>
      </c>
      <c r="H33" s="22"/>
    </row>
    <row r="34" spans="1:8" ht="45" x14ac:dyDescent="0.25">
      <c r="A34" s="19" t="s">
        <v>155</v>
      </c>
      <c r="B34" s="20" t="s">
        <v>156</v>
      </c>
      <c r="C34" s="21">
        <v>487084</v>
      </c>
      <c r="D34" s="21">
        <v>1321674</v>
      </c>
      <c r="E34" s="21">
        <v>731019</v>
      </c>
      <c r="F34" s="21">
        <v>464341.12</v>
      </c>
      <c r="G34" s="21">
        <f t="shared" si="0"/>
        <v>63.519706054151804</v>
      </c>
      <c r="H34" s="22"/>
    </row>
    <row r="35" spans="1:8" ht="45" x14ac:dyDescent="0.25">
      <c r="A35" s="19" t="s">
        <v>157</v>
      </c>
      <c r="B35" s="20" t="s">
        <v>158</v>
      </c>
      <c r="C35" s="21">
        <v>1828600</v>
      </c>
      <c r="D35" s="21">
        <v>1828600</v>
      </c>
      <c r="E35" s="21">
        <v>1078100</v>
      </c>
      <c r="F35" s="21">
        <v>1078100</v>
      </c>
      <c r="G35" s="21">
        <f t="shared" si="0"/>
        <v>100</v>
      </c>
      <c r="H35" s="22"/>
    </row>
    <row r="36" spans="1:8" ht="60" x14ac:dyDescent="0.25">
      <c r="A36" s="19" t="s">
        <v>159</v>
      </c>
      <c r="B36" s="20" t="s">
        <v>160</v>
      </c>
      <c r="C36" s="21">
        <v>0</v>
      </c>
      <c r="D36" s="21">
        <v>78900</v>
      </c>
      <c r="E36" s="21">
        <v>59170</v>
      </c>
      <c r="F36" s="21">
        <v>59161.57</v>
      </c>
      <c r="G36" s="21">
        <f t="shared" si="0"/>
        <v>99.985752915328717</v>
      </c>
      <c r="H36" s="22"/>
    </row>
    <row r="37" spans="1:8" ht="75" x14ac:dyDescent="0.25">
      <c r="A37" s="19" t="s">
        <v>161</v>
      </c>
      <c r="B37" s="20" t="s">
        <v>162</v>
      </c>
      <c r="C37" s="21">
        <v>0</v>
      </c>
      <c r="D37" s="21">
        <v>2370</v>
      </c>
      <c r="E37" s="21">
        <v>2370</v>
      </c>
      <c r="F37" s="21">
        <v>2370</v>
      </c>
      <c r="G37" s="21">
        <f t="shared" si="0"/>
        <v>100</v>
      </c>
      <c r="H37" s="22"/>
    </row>
    <row r="38" spans="1:8" x14ac:dyDescent="0.25">
      <c r="A38" s="19" t="s">
        <v>163</v>
      </c>
      <c r="B38" s="20" t="s">
        <v>164</v>
      </c>
      <c r="C38" s="21">
        <v>50000</v>
      </c>
      <c r="D38" s="21">
        <v>50000</v>
      </c>
      <c r="E38" s="21">
        <v>50000</v>
      </c>
      <c r="F38" s="21">
        <v>0</v>
      </c>
      <c r="G38" s="21">
        <f t="shared" si="0"/>
        <v>0</v>
      </c>
      <c r="H38" s="22"/>
    </row>
    <row r="39" spans="1:8" x14ac:dyDescent="0.25">
      <c r="A39" s="19" t="s">
        <v>165</v>
      </c>
      <c r="B39" s="20" t="s">
        <v>166</v>
      </c>
      <c r="C39" s="21">
        <v>2051080</v>
      </c>
      <c r="D39" s="21">
        <v>2051080</v>
      </c>
      <c r="E39" s="21">
        <v>1189860</v>
      </c>
      <c r="F39" s="21">
        <v>795916.23</v>
      </c>
      <c r="G39" s="21">
        <f t="shared" si="0"/>
        <v>66.891586405123292</v>
      </c>
      <c r="H39" s="22"/>
    </row>
    <row r="40" spans="1:8" ht="45" x14ac:dyDescent="0.25">
      <c r="A40" s="19" t="s">
        <v>167</v>
      </c>
      <c r="B40" s="20" t="s">
        <v>168</v>
      </c>
      <c r="C40" s="21">
        <v>6300124</v>
      </c>
      <c r="D40" s="21">
        <v>6300124</v>
      </c>
      <c r="E40" s="21">
        <v>3072200</v>
      </c>
      <c r="F40" s="21">
        <v>2120054.0499999998</v>
      </c>
      <c r="G40" s="21">
        <f t="shared" si="0"/>
        <v>69.007683419048234</v>
      </c>
      <c r="H40" s="22"/>
    </row>
    <row r="41" spans="1:8" x14ac:dyDescent="0.25">
      <c r="A41" s="19" t="s">
        <v>169</v>
      </c>
      <c r="B41" s="20" t="s">
        <v>170</v>
      </c>
      <c r="C41" s="21">
        <v>300000</v>
      </c>
      <c r="D41" s="21">
        <v>300000</v>
      </c>
      <c r="E41" s="21">
        <v>245000</v>
      </c>
      <c r="F41" s="21">
        <v>43000</v>
      </c>
      <c r="G41" s="21">
        <f t="shared" si="0"/>
        <v>17.551020408163264</v>
      </c>
      <c r="H41" s="22"/>
    </row>
    <row r="42" spans="1:8" ht="60" x14ac:dyDescent="0.25">
      <c r="A42" s="19" t="s">
        <v>171</v>
      </c>
      <c r="B42" s="20" t="s">
        <v>172</v>
      </c>
      <c r="C42" s="21">
        <v>2671839</v>
      </c>
      <c r="D42" s="21">
        <v>2671839</v>
      </c>
      <c r="E42" s="21">
        <v>1508536</v>
      </c>
      <c r="F42" s="21">
        <v>863995.39</v>
      </c>
      <c r="G42" s="21">
        <f t="shared" si="0"/>
        <v>57.273766751340375</v>
      </c>
      <c r="H42" s="22"/>
    </row>
    <row r="43" spans="1:8" x14ac:dyDescent="0.25">
      <c r="A43" s="19" t="s">
        <v>140</v>
      </c>
      <c r="B43" s="20" t="s">
        <v>73</v>
      </c>
      <c r="C43" s="21">
        <v>350000</v>
      </c>
      <c r="D43" s="21">
        <v>350000</v>
      </c>
      <c r="E43" s="21">
        <v>200000</v>
      </c>
      <c r="F43" s="21">
        <v>125000</v>
      </c>
      <c r="G43" s="21">
        <f t="shared" si="0"/>
        <v>62.5</v>
      </c>
      <c r="H43" s="22"/>
    </row>
    <row r="44" spans="1:8" s="18" customFormat="1" x14ac:dyDescent="0.25">
      <c r="A44" s="24" t="s">
        <v>173</v>
      </c>
      <c r="B44" s="25" t="s">
        <v>174</v>
      </c>
      <c r="C44" s="26">
        <v>41463449</v>
      </c>
      <c r="D44" s="26">
        <v>38074465.740000002</v>
      </c>
      <c r="E44" s="26">
        <v>5591264.7400000002</v>
      </c>
      <c r="F44" s="26">
        <v>4710975.4399999995</v>
      </c>
      <c r="G44" s="26">
        <f t="shared" si="0"/>
        <v>84.255989638580402</v>
      </c>
      <c r="H44" s="27"/>
    </row>
    <row r="45" spans="1:8" ht="45" x14ac:dyDescent="0.25">
      <c r="A45" s="19" t="s">
        <v>108</v>
      </c>
      <c r="B45" s="20" t="s">
        <v>109</v>
      </c>
      <c r="C45" s="21">
        <v>3285860</v>
      </c>
      <c r="D45" s="21">
        <v>3285860</v>
      </c>
      <c r="E45" s="21">
        <v>1720377</v>
      </c>
      <c r="F45" s="21">
        <v>1337586.44</v>
      </c>
      <c r="G45" s="21">
        <f t="shared" si="0"/>
        <v>77.74961185833105</v>
      </c>
      <c r="H45" s="22"/>
    </row>
    <row r="46" spans="1:8" x14ac:dyDescent="0.25">
      <c r="A46" s="19" t="s">
        <v>175</v>
      </c>
      <c r="B46" s="20" t="s">
        <v>176</v>
      </c>
      <c r="C46" s="21">
        <v>32010200</v>
      </c>
      <c r="D46" s="21">
        <v>28621216.740000002</v>
      </c>
      <c r="E46" s="21">
        <v>497498.74000000022</v>
      </c>
      <c r="F46" s="21">
        <v>0</v>
      </c>
      <c r="G46" s="21">
        <f t="shared" si="0"/>
        <v>0</v>
      </c>
      <c r="H46" s="22"/>
    </row>
    <row r="47" spans="1:8" x14ac:dyDescent="0.25">
      <c r="A47" s="19" t="s">
        <v>140</v>
      </c>
      <c r="B47" s="20" t="s">
        <v>73</v>
      </c>
      <c r="C47" s="21">
        <v>6167389</v>
      </c>
      <c r="D47" s="21">
        <v>6167389</v>
      </c>
      <c r="E47" s="21">
        <v>3373389</v>
      </c>
      <c r="F47" s="21">
        <v>3373389</v>
      </c>
      <c r="G47" s="21">
        <f t="shared" si="0"/>
        <v>100</v>
      </c>
      <c r="H47" s="22"/>
    </row>
    <row r="48" spans="1:8" s="18" customFormat="1" x14ac:dyDescent="0.25">
      <c r="A48" s="28" t="s">
        <v>177</v>
      </c>
      <c r="B48" s="25"/>
      <c r="C48" s="26">
        <v>224594050</v>
      </c>
      <c r="D48" s="26">
        <v>228611475.74000001</v>
      </c>
      <c r="E48" s="26">
        <v>108616092.73999999</v>
      </c>
      <c r="F48" s="26">
        <v>90075647.830000013</v>
      </c>
      <c r="G48" s="26">
        <f t="shared" si="0"/>
        <v>82.930296568132661</v>
      </c>
      <c r="H48" s="27"/>
    </row>
    <row r="49" spans="1:11" x14ac:dyDescent="0.25">
      <c r="A49" s="29" t="s">
        <v>178</v>
      </c>
      <c r="B49" s="30" t="s">
        <v>179</v>
      </c>
      <c r="C49" s="31">
        <v>192583850</v>
      </c>
      <c r="D49" s="31">
        <v>199990259</v>
      </c>
      <c r="E49" s="31">
        <v>108118594</v>
      </c>
      <c r="F49" s="31">
        <v>90075647.829999998</v>
      </c>
      <c r="G49" s="31">
        <f t="shared" si="0"/>
        <v>83.311893447301017</v>
      </c>
      <c r="H49" s="22"/>
    </row>
    <row r="50" spans="1:11" ht="13.5" customHeight="1" x14ac:dyDescent="0.25">
      <c r="A50" s="29" t="s">
        <v>180</v>
      </c>
      <c r="B50" s="30" t="s">
        <v>181</v>
      </c>
      <c r="C50" s="31">
        <v>113981840</v>
      </c>
      <c r="D50" s="31">
        <v>114652346</v>
      </c>
      <c r="E50" s="31">
        <v>62475066</v>
      </c>
      <c r="F50" s="31">
        <v>54933284.269999996</v>
      </c>
      <c r="G50" s="31">
        <f t="shared" si="0"/>
        <v>87.928333313005211</v>
      </c>
      <c r="H50" s="22"/>
    </row>
    <row r="51" spans="1:11" x14ac:dyDescent="0.25">
      <c r="A51" s="29" t="s">
        <v>182</v>
      </c>
      <c r="B51" s="30" t="s">
        <v>183</v>
      </c>
      <c r="C51" s="31">
        <v>93441050</v>
      </c>
      <c r="D51" s="31">
        <v>93990642</v>
      </c>
      <c r="E51" s="31">
        <v>51207237</v>
      </c>
      <c r="F51" s="31">
        <v>45166233.759999998</v>
      </c>
      <c r="G51" s="31">
        <f t="shared" si="0"/>
        <v>88.20283304877394</v>
      </c>
    </row>
    <row r="52" spans="1:11" x14ac:dyDescent="0.25">
      <c r="A52" s="29" t="s">
        <v>112</v>
      </c>
      <c r="B52" s="30" t="s">
        <v>184</v>
      </c>
      <c r="C52" s="31">
        <v>93441050</v>
      </c>
      <c r="D52" s="31">
        <v>93990642</v>
      </c>
      <c r="E52" s="31">
        <v>51207237</v>
      </c>
      <c r="F52" s="31">
        <v>45166233.759999998</v>
      </c>
      <c r="G52" s="31">
        <f t="shared" si="0"/>
        <v>88.20283304877394</v>
      </c>
    </row>
    <row r="53" spans="1:11" x14ac:dyDescent="0.25">
      <c r="A53" s="29" t="s">
        <v>185</v>
      </c>
      <c r="B53" s="30" t="s">
        <v>186</v>
      </c>
      <c r="C53" s="31">
        <v>20540790</v>
      </c>
      <c r="D53" s="31">
        <v>20661704</v>
      </c>
      <c r="E53" s="31">
        <v>11267829</v>
      </c>
      <c r="F53" s="31">
        <v>9767050.5099999998</v>
      </c>
      <c r="G53" s="31">
        <f t="shared" si="0"/>
        <v>86.680854936651954</v>
      </c>
    </row>
    <row r="54" spans="1:11" x14ac:dyDescent="0.25">
      <c r="A54" s="29" t="s">
        <v>187</v>
      </c>
      <c r="B54" s="30" t="s">
        <v>188</v>
      </c>
      <c r="C54" s="31">
        <v>63322221</v>
      </c>
      <c r="D54" s="31">
        <v>56104543</v>
      </c>
      <c r="E54" s="31">
        <v>27657399</v>
      </c>
      <c r="F54" s="31">
        <v>21059846.449999999</v>
      </c>
      <c r="G54" s="31">
        <f t="shared" si="0"/>
        <v>76.145433813208527</v>
      </c>
    </row>
    <row r="55" spans="1:11" ht="30" x14ac:dyDescent="0.25">
      <c r="A55" s="29" t="s">
        <v>189</v>
      </c>
      <c r="B55" s="30" t="s">
        <v>190</v>
      </c>
      <c r="C55" s="31">
        <v>23221907</v>
      </c>
      <c r="D55" s="31">
        <v>17870734</v>
      </c>
      <c r="E55" s="31">
        <v>6270455</v>
      </c>
      <c r="F55" s="31">
        <v>3836307.91</v>
      </c>
      <c r="G55" s="31">
        <f t="shared" si="0"/>
        <v>61.180694383421944</v>
      </c>
    </row>
    <row r="56" spans="1:11" x14ac:dyDescent="0.25">
      <c r="A56" s="29" t="s">
        <v>191</v>
      </c>
      <c r="B56" s="30" t="s">
        <v>192</v>
      </c>
      <c r="C56" s="31">
        <v>2530000</v>
      </c>
      <c r="D56" s="31">
        <v>2530000</v>
      </c>
      <c r="E56" s="31">
        <v>1305000</v>
      </c>
      <c r="F56" s="31">
        <v>885336.56</v>
      </c>
      <c r="G56" s="31">
        <f t="shared" si="0"/>
        <v>67.841881992337179</v>
      </c>
      <c r="K56" s="18"/>
    </row>
    <row r="57" spans="1:11" x14ac:dyDescent="0.25">
      <c r="A57" s="29" t="s">
        <v>193</v>
      </c>
      <c r="B57" s="30" t="s">
        <v>194</v>
      </c>
      <c r="C57" s="31">
        <v>21540572</v>
      </c>
      <c r="D57" s="31">
        <v>19465087</v>
      </c>
      <c r="E57" s="31">
        <v>12911441</v>
      </c>
      <c r="F57" s="31">
        <v>11250327.779999999</v>
      </c>
      <c r="G57" s="31">
        <f t="shared" si="0"/>
        <v>87.134563678833359</v>
      </c>
    </row>
    <row r="58" spans="1:11" x14ac:dyDescent="0.25">
      <c r="A58" s="29" t="s">
        <v>195</v>
      </c>
      <c r="B58" s="30" t="s">
        <v>196</v>
      </c>
      <c r="C58" s="31">
        <v>62518</v>
      </c>
      <c r="D58" s="31">
        <v>62518</v>
      </c>
      <c r="E58" s="31">
        <v>37518</v>
      </c>
      <c r="F58" s="31">
        <v>10200</v>
      </c>
      <c r="G58" s="31">
        <f t="shared" si="0"/>
        <v>27.186950263873339</v>
      </c>
    </row>
    <row r="59" spans="1:11" x14ac:dyDescent="0.25">
      <c r="A59" s="29" t="s">
        <v>197</v>
      </c>
      <c r="B59" s="30" t="s">
        <v>198</v>
      </c>
      <c r="C59" s="31">
        <v>15733721</v>
      </c>
      <c r="D59" s="31">
        <v>15940220</v>
      </c>
      <c r="E59" s="31">
        <v>6919940</v>
      </c>
      <c r="F59" s="31">
        <v>5034290.2</v>
      </c>
      <c r="G59" s="31">
        <f t="shared" si="0"/>
        <v>72.750489166091043</v>
      </c>
    </row>
    <row r="60" spans="1:11" x14ac:dyDescent="0.25">
      <c r="A60" s="29" t="s">
        <v>199</v>
      </c>
      <c r="B60" s="30" t="s">
        <v>200</v>
      </c>
      <c r="C60" s="31">
        <v>331963</v>
      </c>
      <c r="D60" s="31">
        <v>481600</v>
      </c>
      <c r="E60" s="31">
        <v>270673</v>
      </c>
      <c r="F60" s="31">
        <v>127063.42</v>
      </c>
      <c r="G60" s="31">
        <f t="shared" si="0"/>
        <v>46.943514868494454</v>
      </c>
    </row>
    <row r="61" spans="1:11" x14ac:dyDescent="0.25">
      <c r="A61" s="29" t="s">
        <v>201</v>
      </c>
      <c r="B61" s="30" t="s">
        <v>202</v>
      </c>
      <c r="C61" s="31">
        <v>46365</v>
      </c>
      <c r="D61" s="31">
        <v>72840</v>
      </c>
      <c r="E61" s="31">
        <v>46303</v>
      </c>
      <c r="F61" s="31">
        <v>19649.060000000001</v>
      </c>
      <c r="G61" s="31">
        <f t="shared" si="0"/>
        <v>42.435824892555566</v>
      </c>
    </row>
    <row r="62" spans="1:11" x14ac:dyDescent="0.25">
      <c r="A62" s="29" t="s">
        <v>203</v>
      </c>
      <c r="B62" s="30" t="s">
        <v>204</v>
      </c>
      <c r="C62" s="31">
        <v>7369029</v>
      </c>
      <c r="D62" s="31">
        <v>7453920</v>
      </c>
      <c r="E62" s="31">
        <v>3446900</v>
      </c>
      <c r="F62" s="31">
        <v>2906917.7</v>
      </c>
      <c r="G62" s="31">
        <f t="shared" si="0"/>
        <v>84.334262670805657</v>
      </c>
    </row>
    <row r="63" spans="1:11" x14ac:dyDescent="0.25">
      <c r="A63" s="29" t="s">
        <v>205</v>
      </c>
      <c r="B63" s="30" t="s">
        <v>206</v>
      </c>
      <c r="C63" s="31">
        <v>1956700</v>
      </c>
      <c r="D63" s="31">
        <v>1956700</v>
      </c>
      <c r="E63" s="31">
        <v>989160</v>
      </c>
      <c r="F63" s="31">
        <v>560842.86</v>
      </c>
      <c r="G63" s="31">
        <f t="shared" si="0"/>
        <v>56.698902098750459</v>
      </c>
    </row>
    <row r="64" spans="1:11" ht="30" x14ac:dyDescent="0.25">
      <c r="A64" s="29" t="s">
        <v>207</v>
      </c>
      <c r="B64" s="30" t="s">
        <v>208</v>
      </c>
      <c r="C64" s="31">
        <v>6029664</v>
      </c>
      <c r="D64" s="31">
        <v>5975160</v>
      </c>
      <c r="E64" s="31">
        <v>2166904</v>
      </c>
      <c r="F64" s="31">
        <v>1419817.16</v>
      </c>
      <c r="G64" s="31">
        <f t="shared" si="0"/>
        <v>65.522845497539336</v>
      </c>
    </row>
    <row r="65" spans="1:7" ht="45" x14ac:dyDescent="0.25">
      <c r="A65" s="29" t="s">
        <v>209</v>
      </c>
      <c r="B65" s="30" t="s">
        <v>210</v>
      </c>
      <c r="C65" s="31">
        <v>233503</v>
      </c>
      <c r="D65" s="31">
        <v>235984</v>
      </c>
      <c r="E65" s="31">
        <v>213045</v>
      </c>
      <c r="F65" s="31">
        <v>43384</v>
      </c>
      <c r="G65" s="31">
        <f t="shared" si="0"/>
        <v>20.363772911826139</v>
      </c>
    </row>
    <row r="66" spans="1:7" ht="45" x14ac:dyDescent="0.25">
      <c r="A66" s="29" t="s">
        <v>211</v>
      </c>
      <c r="B66" s="30" t="s">
        <v>212</v>
      </c>
      <c r="C66" s="31">
        <v>233503</v>
      </c>
      <c r="D66" s="31">
        <v>235984</v>
      </c>
      <c r="E66" s="31">
        <v>213045</v>
      </c>
      <c r="F66" s="31">
        <v>43384</v>
      </c>
      <c r="G66" s="31">
        <f t="shared" si="0"/>
        <v>20.363772911826139</v>
      </c>
    </row>
    <row r="67" spans="1:7" x14ac:dyDescent="0.25">
      <c r="A67" s="29" t="s">
        <v>213</v>
      </c>
      <c r="B67" s="30" t="s">
        <v>214</v>
      </c>
      <c r="C67" s="31">
        <v>9739389</v>
      </c>
      <c r="D67" s="31">
        <v>23680211</v>
      </c>
      <c r="E67" s="31">
        <v>15078806</v>
      </c>
      <c r="F67" s="31">
        <v>11844422.76</v>
      </c>
      <c r="G67" s="31">
        <f t="shared" si="0"/>
        <v>78.550136927287213</v>
      </c>
    </row>
    <row r="68" spans="1:7" ht="30" x14ac:dyDescent="0.25">
      <c r="A68" s="29" t="s">
        <v>215</v>
      </c>
      <c r="B68" s="30" t="s">
        <v>216</v>
      </c>
      <c r="C68" s="31">
        <v>3222000</v>
      </c>
      <c r="D68" s="31">
        <v>13084500</v>
      </c>
      <c r="E68" s="31">
        <v>7768346</v>
      </c>
      <c r="F68" s="31">
        <v>4673712.76</v>
      </c>
      <c r="G68" s="31">
        <f t="shared" si="0"/>
        <v>60.163550387688701</v>
      </c>
    </row>
    <row r="69" spans="1:7" ht="30" x14ac:dyDescent="0.25">
      <c r="A69" s="29" t="s">
        <v>217</v>
      </c>
      <c r="B69" s="30" t="s">
        <v>218</v>
      </c>
      <c r="C69" s="31">
        <v>6517389</v>
      </c>
      <c r="D69" s="31">
        <v>10595711</v>
      </c>
      <c r="E69" s="31">
        <v>7310460</v>
      </c>
      <c r="F69" s="31">
        <v>7170710</v>
      </c>
      <c r="G69" s="31">
        <f t="shared" si="0"/>
        <v>98.088355589114769</v>
      </c>
    </row>
    <row r="70" spans="1:7" x14ac:dyDescent="0.25">
      <c r="A70" s="29" t="s">
        <v>219</v>
      </c>
      <c r="B70" s="30" t="s">
        <v>220</v>
      </c>
      <c r="C70" s="31">
        <v>5520000</v>
      </c>
      <c r="D70" s="31">
        <v>5520000</v>
      </c>
      <c r="E70" s="31">
        <v>2879644</v>
      </c>
      <c r="F70" s="31">
        <v>2223396.19</v>
      </c>
      <c r="G70" s="31">
        <f t="shared" si="0"/>
        <v>77.210800710087767</v>
      </c>
    </row>
    <row r="71" spans="1:7" x14ac:dyDescent="0.25">
      <c r="A71" s="29" t="s">
        <v>221</v>
      </c>
      <c r="B71" s="30" t="s">
        <v>222</v>
      </c>
      <c r="C71" s="31">
        <v>5520000</v>
      </c>
      <c r="D71" s="31">
        <v>5520000</v>
      </c>
      <c r="E71" s="31">
        <v>2879644</v>
      </c>
      <c r="F71" s="31">
        <v>2223396.19</v>
      </c>
      <c r="G71" s="31">
        <f t="shared" ref="G71:G73" si="1">IF(E71=0,0,(F71/E71)*100)</f>
        <v>77.210800710087767</v>
      </c>
    </row>
    <row r="72" spans="1:7" x14ac:dyDescent="0.25">
      <c r="A72" s="29" t="s">
        <v>223</v>
      </c>
      <c r="B72" s="30" t="s">
        <v>224</v>
      </c>
      <c r="C72" s="31">
        <v>20400</v>
      </c>
      <c r="D72" s="31">
        <v>33159</v>
      </c>
      <c r="E72" s="31">
        <v>27679</v>
      </c>
      <c r="F72" s="31">
        <v>14698.16</v>
      </c>
      <c r="G72" s="31">
        <f t="shared" si="1"/>
        <v>53.102207449691093</v>
      </c>
    </row>
    <row r="73" spans="1:7" x14ac:dyDescent="0.25">
      <c r="A73" s="29" t="s">
        <v>225</v>
      </c>
      <c r="B73" s="30" t="s">
        <v>226</v>
      </c>
      <c r="C73" s="31">
        <v>32010200</v>
      </c>
      <c r="D73" s="31">
        <v>28621216.740000002</v>
      </c>
      <c r="E73" s="31">
        <v>497498.74000000022</v>
      </c>
      <c r="F73" s="31">
        <v>0</v>
      </c>
      <c r="G73" s="31">
        <f t="shared" si="1"/>
        <v>0</v>
      </c>
    </row>
    <row r="75" spans="1:7" x14ac:dyDescent="0.25">
      <c r="A75" s="32"/>
      <c r="B75" s="32"/>
      <c r="C75" s="33"/>
      <c r="D75" s="33"/>
      <c r="E75" s="33"/>
      <c r="F75" s="33"/>
      <c r="G75" s="33"/>
    </row>
    <row r="76" spans="1:7" x14ac:dyDescent="0.25">
      <c r="A76" s="32"/>
      <c r="B76" s="34"/>
      <c r="C76" s="35"/>
      <c r="D76" s="35"/>
      <c r="E76" s="35"/>
      <c r="F76" s="35"/>
      <c r="G76" s="35"/>
    </row>
    <row r="77" spans="1:7" x14ac:dyDescent="0.25">
      <c r="A77" s="32"/>
      <c r="B77" s="34"/>
      <c r="C77" s="35"/>
      <c r="D77" s="35"/>
      <c r="E77" s="35"/>
      <c r="F77" s="35"/>
      <c r="G77" s="35"/>
    </row>
    <row r="78" spans="1:7" x14ac:dyDescent="0.25">
      <c r="A78" s="32"/>
      <c r="B78" s="34"/>
      <c r="C78" s="35"/>
      <c r="D78" s="35"/>
      <c r="E78" s="35"/>
      <c r="F78" s="35"/>
      <c r="G78" s="35"/>
    </row>
    <row r="79" spans="1:7" x14ac:dyDescent="0.25">
      <c r="A79" s="32"/>
      <c r="B79" s="34"/>
      <c r="C79" s="35"/>
      <c r="D79" s="35"/>
      <c r="E79" s="35"/>
      <c r="F79" s="35"/>
      <c r="G79" s="35"/>
    </row>
    <row r="80" spans="1:7" x14ac:dyDescent="0.25">
      <c r="A80" s="32"/>
      <c r="B80" s="34"/>
      <c r="C80" s="35"/>
      <c r="D80" s="35"/>
      <c r="E80" s="35"/>
      <c r="F80" s="35"/>
      <c r="G80" s="35"/>
    </row>
    <row r="81" spans="1:7" x14ac:dyDescent="0.25">
      <c r="A81" s="32"/>
      <c r="B81" s="34"/>
      <c r="C81" s="35"/>
      <c r="D81" s="35"/>
      <c r="E81" s="35"/>
      <c r="F81" s="35"/>
      <c r="G81" s="35"/>
    </row>
    <row r="82" spans="1:7" x14ac:dyDescent="0.25">
      <c r="A82" s="32"/>
      <c r="B82" s="34"/>
      <c r="C82" s="35"/>
      <c r="D82" s="35"/>
      <c r="E82" s="35"/>
      <c r="F82" s="35"/>
      <c r="G82" s="35"/>
    </row>
    <row r="83" spans="1:7" x14ac:dyDescent="0.25">
      <c r="A83" s="32"/>
      <c r="B83" s="34"/>
      <c r="C83" s="36"/>
      <c r="D83" s="36"/>
      <c r="E83" s="36"/>
      <c r="F83" s="36"/>
      <c r="G83" s="36"/>
    </row>
    <row r="84" spans="1:7" x14ac:dyDescent="0.25">
      <c r="A84" s="32"/>
      <c r="B84" s="34"/>
      <c r="C84" s="35"/>
      <c r="D84" s="35"/>
      <c r="E84" s="35"/>
      <c r="F84" s="35"/>
      <c r="G84" s="35"/>
    </row>
    <row r="85" spans="1:7" x14ac:dyDescent="0.25">
      <c r="A85" s="32"/>
      <c r="B85" s="32"/>
      <c r="C85" s="32"/>
      <c r="D85" s="32"/>
      <c r="E85" s="32"/>
      <c r="F85" s="32"/>
      <c r="G85" s="32"/>
    </row>
    <row r="86" spans="1:7" x14ac:dyDescent="0.25">
      <c r="A86" s="32"/>
      <c r="B86" s="34"/>
      <c r="C86" s="35"/>
      <c r="D86" s="35"/>
      <c r="E86" s="35"/>
      <c r="F86" s="35"/>
      <c r="G86" s="35"/>
    </row>
    <row r="87" spans="1:7" x14ac:dyDescent="0.25">
      <c r="A87" s="32"/>
      <c r="B87" s="32"/>
      <c r="C87" s="32"/>
      <c r="D87" s="32"/>
      <c r="E87" s="32"/>
      <c r="F87" s="32"/>
      <c r="G87" s="32"/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workbookViewId="0">
      <selection activeCell="F9" sqref="F9"/>
    </sheetView>
  </sheetViews>
  <sheetFormatPr defaultRowHeight="15.75" x14ac:dyDescent="0.25"/>
  <cols>
    <col min="1" max="1" width="12.28515625" style="38" customWidth="1"/>
    <col min="2" max="2" width="28.5703125" style="38" customWidth="1"/>
    <col min="3" max="3" width="13.140625" style="38" customWidth="1"/>
    <col min="4" max="4" width="14.42578125" style="38" customWidth="1"/>
    <col min="5" max="5" width="15.42578125" style="38" customWidth="1"/>
    <col min="6" max="6" width="14.85546875" style="38" customWidth="1"/>
    <col min="7" max="8" width="12.42578125" style="38" customWidth="1"/>
    <col min="9" max="16384" width="9.140625" style="38"/>
  </cols>
  <sheetData>
    <row r="2" spans="1:9" x14ac:dyDescent="0.25">
      <c r="A2" s="37" t="s">
        <v>227</v>
      </c>
      <c r="B2" s="37"/>
      <c r="C2" s="37"/>
      <c r="D2" s="37"/>
      <c r="E2" s="37"/>
      <c r="F2" s="37"/>
      <c r="G2" s="37"/>
    </row>
    <row r="3" spans="1:9" x14ac:dyDescent="0.25">
      <c r="A3" s="37" t="s">
        <v>228</v>
      </c>
      <c r="B3" s="37"/>
      <c r="C3" s="37"/>
      <c r="D3" s="37"/>
      <c r="E3" s="37"/>
      <c r="F3" s="37"/>
      <c r="G3" s="37"/>
    </row>
    <row r="4" spans="1:9" x14ac:dyDescent="0.25">
      <c r="H4" s="38" t="s">
        <v>1</v>
      </c>
    </row>
    <row r="5" spans="1:9" ht="78.75" x14ac:dyDescent="0.25">
      <c r="A5" s="39" t="s">
        <v>2</v>
      </c>
      <c r="B5" s="39" t="s">
        <v>97</v>
      </c>
      <c r="C5" s="39" t="s">
        <v>98</v>
      </c>
      <c r="D5" s="39" t="s">
        <v>99</v>
      </c>
      <c r="E5" s="39" t="s">
        <v>100</v>
      </c>
      <c r="F5" s="39" t="s">
        <v>101</v>
      </c>
      <c r="G5" s="39" t="s">
        <v>229</v>
      </c>
      <c r="H5" s="39" t="s">
        <v>102</v>
      </c>
    </row>
    <row r="6" spans="1:9" x14ac:dyDescent="0.25">
      <c r="A6" s="40" t="s">
        <v>104</v>
      </c>
      <c r="B6" s="41" t="s">
        <v>105</v>
      </c>
      <c r="C6" s="42">
        <f>SUM(C7:C12)</f>
        <v>4100000</v>
      </c>
      <c r="D6" s="42">
        <f t="shared" ref="D6:G6" si="0">SUM(D7:D12)</f>
        <v>38343270</v>
      </c>
      <c r="E6" s="42">
        <f t="shared" si="0"/>
        <v>35856770</v>
      </c>
      <c r="F6" s="42">
        <f t="shared" si="0"/>
        <v>23013958.09</v>
      </c>
      <c r="G6" s="42">
        <f t="shared" si="0"/>
        <v>2610817.7200000002</v>
      </c>
      <c r="H6" s="43">
        <f>F6/E6*100</f>
        <v>64.183020640174789</v>
      </c>
      <c r="I6" s="44"/>
    </row>
    <row r="7" spans="1:9" ht="141.75" x14ac:dyDescent="0.25">
      <c r="A7" s="45" t="s">
        <v>106</v>
      </c>
      <c r="B7" s="46" t="s">
        <v>107</v>
      </c>
      <c r="C7" s="47">
        <v>100000</v>
      </c>
      <c r="D7" s="47">
        <v>100000</v>
      </c>
      <c r="E7" s="47">
        <v>75000</v>
      </c>
      <c r="F7" s="47">
        <v>0</v>
      </c>
      <c r="G7" s="47">
        <v>0</v>
      </c>
      <c r="H7" s="43">
        <f t="shared" ref="H7:H22" si="1">F7/E7*100</f>
        <v>0</v>
      </c>
      <c r="I7" s="44"/>
    </row>
    <row r="8" spans="1:9" ht="63" x14ac:dyDescent="0.25">
      <c r="A8" s="45" t="s">
        <v>230</v>
      </c>
      <c r="B8" s="46" t="s">
        <v>231</v>
      </c>
      <c r="C8" s="47">
        <v>1000000</v>
      </c>
      <c r="D8" s="47">
        <v>1000000</v>
      </c>
      <c r="E8" s="47">
        <v>300000</v>
      </c>
      <c r="F8" s="47">
        <v>298806</v>
      </c>
      <c r="G8" s="47">
        <v>0</v>
      </c>
      <c r="H8" s="43">
        <f t="shared" si="1"/>
        <v>99.602000000000004</v>
      </c>
      <c r="I8" s="44"/>
    </row>
    <row r="9" spans="1:9" ht="78.75" x14ac:dyDescent="0.25">
      <c r="A9" s="45" t="s">
        <v>132</v>
      </c>
      <c r="B9" s="46" t="s">
        <v>133</v>
      </c>
      <c r="C9" s="47">
        <v>0</v>
      </c>
      <c r="D9" s="47">
        <v>10000000</v>
      </c>
      <c r="E9" s="47">
        <v>10000000</v>
      </c>
      <c r="F9" s="47">
        <v>7239862.0899999999</v>
      </c>
      <c r="G9" s="47">
        <v>2610817.7200000002</v>
      </c>
      <c r="H9" s="43">
        <f t="shared" si="1"/>
        <v>72.398620899999997</v>
      </c>
      <c r="I9" s="44"/>
    </row>
    <row r="10" spans="1:9" ht="47.25" x14ac:dyDescent="0.25">
      <c r="A10" s="45" t="s">
        <v>232</v>
      </c>
      <c r="B10" s="46" t="s">
        <v>233</v>
      </c>
      <c r="C10" s="47">
        <v>3000000</v>
      </c>
      <c r="D10" s="47">
        <v>1761500</v>
      </c>
      <c r="E10" s="47">
        <v>0</v>
      </c>
      <c r="F10" s="47">
        <v>0</v>
      </c>
      <c r="G10" s="47">
        <v>0</v>
      </c>
      <c r="H10" s="43"/>
      <c r="I10" s="44"/>
    </row>
    <row r="11" spans="1:9" ht="31.5" x14ac:dyDescent="0.25">
      <c r="A11" s="45" t="s">
        <v>140</v>
      </c>
      <c r="B11" s="46" t="s">
        <v>73</v>
      </c>
      <c r="C11" s="47">
        <v>0</v>
      </c>
      <c r="D11" s="47">
        <v>20041770</v>
      </c>
      <c r="E11" s="47">
        <v>20041770</v>
      </c>
      <c r="F11" s="47">
        <v>10041770</v>
      </c>
      <c r="G11" s="47">
        <v>0</v>
      </c>
      <c r="H11" s="43">
        <f t="shared" si="1"/>
        <v>50.104207362922537</v>
      </c>
      <c r="I11" s="44"/>
    </row>
    <row r="12" spans="1:9" ht="94.5" x14ac:dyDescent="0.25">
      <c r="A12" s="45" t="s">
        <v>141</v>
      </c>
      <c r="B12" s="46" t="s">
        <v>142</v>
      </c>
      <c r="C12" s="47">
        <v>0</v>
      </c>
      <c r="D12" s="47">
        <v>5440000</v>
      </c>
      <c r="E12" s="47">
        <v>5440000</v>
      </c>
      <c r="F12" s="47">
        <v>5433520</v>
      </c>
      <c r="G12" s="47">
        <v>0</v>
      </c>
      <c r="H12" s="43">
        <f t="shared" si="1"/>
        <v>99.880882352941185</v>
      </c>
      <c r="I12" s="44"/>
    </row>
    <row r="13" spans="1:9" ht="31.5" x14ac:dyDescent="0.25">
      <c r="A13" s="40" t="s">
        <v>143</v>
      </c>
      <c r="B13" s="41" t="s">
        <v>144</v>
      </c>
      <c r="C13" s="42">
        <f>SUM(C14:C21)</f>
        <v>5105452</v>
      </c>
      <c r="D13" s="42">
        <f t="shared" ref="D13:G13" si="2">SUM(D14:D21)</f>
        <v>7483892</v>
      </c>
      <c r="E13" s="42">
        <f t="shared" si="2"/>
        <v>7041392</v>
      </c>
      <c r="F13" s="42">
        <f t="shared" si="2"/>
        <v>1576095.31</v>
      </c>
      <c r="G13" s="42">
        <f t="shared" si="2"/>
        <v>344700</v>
      </c>
      <c r="H13" s="43">
        <f t="shared" si="1"/>
        <v>22.3832916843715</v>
      </c>
      <c r="I13" s="44"/>
    </row>
    <row r="14" spans="1:9" ht="94.5" x14ac:dyDescent="0.25">
      <c r="A14" s="45" t="s">
        <v>145</v>
      </c>
      <c r="B14" s="46" t="s">
        <v>146</v>
      </c>
      <c r="C14" s="47">
        <v>1321500</v>
      </c>
      <c r="D14" s="47">
        <v>2501500</v>
      </c>
      <c r="E14" s="47">
        <v>2091500</v>
      </c>
      <c r="F14" s="47">
        <v>1164327.17</v>
      </c>
      <c r="G14" s="47">
        <v>0</v>
      </c>
      <c r="H14" s="43">
        <f t="shared" si="1"/>
        <v>55.669479799187179</v>
      </c>
      <c r="I14" s="44"/>
    </row>
    <row r="15" spans="1:9" ht="78.75" x14ac:dyDescent="0.25">
      <c r="A15" s="45" t="s">
        <v>149</v>
      </c>
      <c r="B15" s="46" t="s">
        <v>150</v>
      </c>
      <c r="C15" s="47">
        <v>50000</v>
      </c>
      <c r="D15" s="47">
        <v>50000</v>
      </c>
      <c r="E15" s="47">
        <v>50000</v>
      </c>
      <c r="F15" s="47">
        <v>0</v>
      </c>
      <c r="G15" s="47">
        <v>0</v>
      </c>
      <c r="H15" s="43">
        <f t="shared" si="1"/>
        <v>0</v>
      </c>
      <c r="I15" s="44"/>
    </row>
    <row r="16" spans="1:9" ht="47.25" x14ac:dyDescent="0.25">
      <c r="A16" s="45" t="s">
        <v>151</v>
      </c>
      <c r="B16" s="46" t="s">
        <v>152</v>
      </c>
      <c r="C16" s="47">
        <v>385000</v>
      </c>
      <c r="D16" s="47">
        <v>385000</v>
      </c>
      <c r="E16" s="47">
        <v>367500</v>
      </c>
      <c r="F16" s="47">
        <v>0</v>
      </c>
      <c r="G16" s="47">
        <v>0</v>
      </c>
      <c r="H16" s="43">
        <f t="shared" si="1"/>
        <v>0</v>
      </c>
      <c r="I16" s="44"/>
    </row>
    <row r="17" spans="1:9" ht="173.25" x14ac:dyDescent="0.25">
      <c r="A17" s="45" t="s">
        <v>234</v>
      </c>
      <c r="B17" s="46" t="s">
        <v>235</v>
      </c>
      <c r="C17" s="47">
        <v>0</v>
      </c>
      <c r="D17" s="47">
        <v>99700</v>
      </c>
      <c r="E17" s="47">
        <v>99700</v>
      </c>
      <c r="F17" s="47">
        <v>0</v>
      </c>
      <c r="G17" s="47">
        <v>69024</v>
      </c>
      <c r="H17" s="43">
        <f t="shared" si="1"/>
        <v>0</v>
      </c>
      <c r="I17" s="44"/>
    </row>
    <row r="18" spans="1:9" ht="189" x14ac:dyDescent="0.25">
      <c r="A18" s="45" t="s">
        <v>236</v>
      </c>
      <c r="B18" s="46" t="s">
        <v>237</v>
      </c>
      <c r="C18" s="47">
        <v>0</v>
      </c>
      <c r="D18" s="47">
        <v>398740</v>
      </c>
      <c r="E18" s="47">
        <v>398740</v>
      </c>
      <c r="F18" s="47">
        <v>0</v>
      </c>
      <c r="G18" s="47">
        <v>275676</v>
      </c>
      <c r="H18" s="43">
        <f t="shared" si="1"/>
        <v>0</v>
      </c>
      <c r="I18" s="44"/>
    </row>
    <row r="19" spans="1:9" ht="31.5" x14ac:dyDescent="0.25">
      <c r="A19" s="45" t="s">
        <v>165</v>
      </c>
      <c r="B19" s="46" t="s">
        <v>166</v>
      </c>
      <c r="C19" s="47">
        <v>100000</v>
      </c>
      <c r="D19" s="47">
        <v>100000</v>
      </c>
      <c r="E19" s="47">
        <v>100000</v>
      </c>
      <c r="F19" s="47">
        <v>312268.14</v>
      </c>
      <c r="G19" s="47">
        <v>0</v>
      </c>
      <c r="H19" s="43">
        <f t="shared" si="1"/>
        <v>312.26814000000002</v>
      </c>
      <c r="I19" s="44"/>
    </row>
    <row r="20" spans="1:9" ht="78.75" x14ac:dyDescent="0.25">
      <c r="A20" s="45" t="s">
        <v>167</v>
      </c>
      <c r="B20" s="46" t="s">
        <v>168</v>
      </c>
      <c r="C20" s="47">
        <v>3248952</v>
      </c>
      <c r="D20" s="47">
        <v>3248952</v>
      </c>
      <c r="E20" s="47">
        <v>3233952</v>
      </c>
      <c r="F20" s="47">
        <v>99500</v>
      </c>
      <c r="G20" s="47">
        <v>0</v>
      </c>
      <c r="H20" s="43">
        <f t="shared" si="1"/>
        <v>3.076730885306894</v>
      </c>
      <c r="I20" s="44"/>
    </row>
    <row r="21" spans="1:9" ht="31.5" x14ac:dyDescent="0.25">
      <c r="A21" s="45" t="s">
        <v>238</v>
      </c>
      <c r="B21" s="46" t="s">
        <v>239</v>
      </c>
      <c r="C21" s="47">
        <v>0</v>
      </c>
      <c r="D21" s="47">
        <v>700000</v>
      </c>
      <c r="E21" s="47">
        <v>700000</v>
      </c>
      <c r="F21" s="47">
        <v>0</v>
      </c>
      <c r="G21" s="47">
        <v>0</v>
      </c>
      <c r="H21" s="43">
        <f t="shared" si="1"/>
        <v>0</v>
      </c>
      <c r="I21" s="44"/>
    </row>
    <row r="22" spans="1:9" x14ac:dyDescent="0.25">
      <c r="A22" s="48" t="s">
        <v>177</v>
      </c>
      <c r="B22" s="41"/>
      <c r="C22" s="42">
        <f>C13+C6</f>
        <v>9205452</v>
      </c>
      <c r="D22" s="42">
        <f t="shared" ref="D22:G22" si="3">D13+D6</f>
        <v>45827162</v>
      </c>
      <c r="E22" s="42">
        <f t="shared" si="3"/>
        <v>42898162</v>
      </c>
      <c r="F22" s="42">
        <f t="shared" si="3"/>
        <v>24590053.399999999</v>
      </c>
      <c r="G22" s="42">
        <f t="shared" si="3"/>
        <v>2955517.72</v>
      </c>
      <c r="H22" s="43">
        <f t="shared" si="1"/>
        <v>57.321927685386612</v>
      </c>
      <c r="I22" s="44"/>
    </row>
    <row r="23" spans="1:9" ht="47.25" x14ac:dyDescent="0.25">
      <c r="A23" s="49" t="s">
        <v>180</v>
      </c>
      <c r="B23" s="50" t="s">
        <v>181</v>
      </c>
      <c r="C23" s="51">
        <v>35000</v>
      </c>
      <c r="D23" s="51">
        <v>35000</v>
      </c>
      <c r="E23" s="51">
        <v>17500</v>
      </c>
      <c r="F23" s="51">
        <v>0</v>
      </c>
      <c r="G23" s="51">
        <v>0</v>
      </c>
      <c r="H23" s="51">
        <f>F23/E23*100</f>
        <v>0</v>
      </c>
      <c r="I23" s="44"/>
    </row>
    <row r="24" spans="1:9" x14ac:dyDescent="0.25">
      <c r="A24" s="49" t="s">
        <v>182</v>
      </c>
      <c r="B24" s="50" t="s">
        <v>183</v>
      </c>
      <c r="C24" s="51">
        <v>28688</v>
      </c>
      <c r="D24" s="51">
        <v>28688</v>
      </c>
      <c r="E24" s="51">
        <v>14343.999999999998</v>
      </c>
      <c r="F24" s="51">
        <v>0</v>
      </c>
      <c r="G24" s="51">
        <v>0</v>
      </c>
      <c r="H24" s="51">
        <f t="shared" ref="H24:H37" si="4">F24/E24*100</f>
        <v>0</v>
      </c>
    </row>
    <row r="25" spans="1:9" x14ac:dyDescent="0.25">
      <c r="A25" s="49" t="s">
        <v>112</v>
      </c>
      <c r="B25" s="50" t="s">
        <v>184</v>
      </c>
      <c r="C25" s="51">
        <v>28688</v>
      </c>
      <c r="D25" s="51">
        <v>28688</v>
      </c>
      <c r="E25" s="51">
        <v>14343.999999999998</v>
      </c>
      <c r="F25" s="51">
        <v>0</v>
      </c>
      <c r="G25" s="51">
        <v>0</v>
      </c>
      <c r="H25" s="51">
        <f t="shared" si="4"/>
        <v>0</v>
      </c>
    </row>
    <row r="26" spans="1:9" ht="31.5" x14ac:dyDescent="0.25">
      <c r="A26" s="49" t="s">
        <v>185</v>
      </c>
      <c r="B26" s="50" t="s">
        <v>186</v>
      </c>
      <c r="C26" s="51">
        <v>6312</v>
      </c>
      <c r="D26" s="51">
        <v>6312</v>
      </c>
      <c r="E26" s="51">
        <v>3156</v>
      </c>
      <c r="F26" s="51">
        <v>0</v>
      </c>
      <c r="G26" s="51">
        <v>0</v>
      </c>
      <c r="H26" s="51">
        <f t="shared" si="4"/>
        <v>0</v>
      </c>
    </row>
    <row r="27" spans="1:9" ht="31.5" x14ac:dyDescent="0.25">
      <c r="A27" s="49" t="s">
        <v>187</v>
      </c>
      <c r="B27" s="50" t="s">
        <v>188</v>
      </c>
      <c r="C27" s="51">
        <v>1190000</v>
      </c>
      <c r="D27" s="51">
        <v>1133000</v>
      </c>
      <c r="E27" s="51">
        <v>345000</v>
      </c>
      <c r="F27" s="51">
        <v>761408.68</v>
      </c>
      <c r="G27" s="51">
        <v>0</v>
      </c>
      <c r="H27" s="51">
        <f t="shared" si="4"/>
        <v>220.69816811594202</v>
      </c>
    </row>
    <row r="28" spans="1:9" ht="31.5" x14ac:dyDescent="0.25">
      <c r="A28" s="49" t="s">
        <v>189</v>
      </c>
      <c r="B28" s="50" t="s">
        <v>190</v>
      </c>
      <c r="C28" s="51">
        <v>30000</v>
      </c>
      <c r="D28" s="51">
        <v>30000</v>
      </c>
      <c r="E28" s="51">
        <v>15000</v>
      </c>
      <c r="F28" s="51">
        <v>15551.71</v>
      </c>
      <c r="G28" s="51">
        <v>0</v>
      </c>
      <c r="H28" s="51">
        <f t="shared" si="4"/>
        <v>103.67806666666665</v>
      </c>
    </row>
    <row r="29" spans="1:9" x14ac:dyDescent="0.25">
      <c r="A29" s="49" t="s">
        <v>191</v>
      </c>
      <c r="B29" s="50" t="s">
        <v>192</v>
      </c>
      <c r="C29" s="51">
        <v>60000</v>
      </c>
      <c r="D29" s="51">
        <v>60000</v>
      </c>
      <c r="E29" s="51">
        <v>30000</v>
      </c>
      <c r="F29" s="51">
        <v>447050.97000000003</v>
      </c>
      <c r="G29" s="51">
        <v>0</v>
      </c>
      <c r="H29" s="51">
        <f t="shared" si="4"/>
        <v>1490.1699000000001</v>
      </c>
    </row>
    <row r="30" spans="1:9" ht="31.5" x14ac:dyDescent="0.25">
      <c r="A30" s="49" t="s">
        <v>193</v>
      </c>
      <c r="B30" s="50" t="s">
        <v>194</v>
      </c>
      <c r="C30" s="51">
        <v>100000</v>
      </c>
      <c r="D30" s="51">
        <v>43000</v>
      </c>
      <c r="E30" s="51">
        <v>0</v>
      </c>
      <c r="F30" s="51">
        <v>0</v>
      </c>
      <c r="G30" s="51">
        <v>0</v>
      </c>
      <c r="H30" s="51">
        <v>0</v>
      </c>
    </row>
    <row r="31" spans="1:9" ht="63" x14ac:dyDescent="0.25">
      <c r="A31" s="49" t="s">
        <v>209</v>
      </c>
      <c r="B31" s="50" t="s">
        <v>210</v>
      </c>
      <c r="C31" s="51">
        <v>1000000</v>
      </c>
      <c r="D31" s="51">
        <v>1000000</v>
      </c>
      <c r="E31" s="51">
        <v>300000</v>
      </c>
      <c r="F31" s="51">
        <v>298806</v>
      </c>
      <c r="G31" s="51">
        <v>0</v>
      </c>
      <c r="H31" s="51">
        <f t="shared" si="4"/>
        <v>99.602000000000004</v>
      </c>
    </row>
    <row r="32" spans="1:9" ht="63" x14ac:dyDescent="0.25">
      <c r="A32" s="49" t="s">
        <v>240</v>
      </c>
      <c r="B32" s="50" t="s">
        <v>241</v>
      </c>
      <c r="C32" s="51">
        <v>1000000</v>
      </c>
      <c r="D32" s="51">
        <v>1000000</v>
      </c>
      <c r="E32" s="51">
        <v>300000</v>
      </c>
      <c r="F32" s="51">
        <v>298806</v>
      </c>
      <c r="G32" s="51">
        <v>0</v>
      </c>
      <c r="H32" s="51">
        <f t="shared" si="4"/>
        <v>99.602000000000004</v>
      </c>
    </row>
    <row r="33" spans="1:8" x14ac:dyDescent="0.25">
      <c r="A33" s="49" t="s">
        <v>242</v>
      </c>
      <c r="B33" s="50" t="s">
        <v>243</v>
      </c>
      <c r="C33" s="51">
        <v>7980452</v>
      </c>
      <c r="D33" s="51">
        <v>44659162</v>
      </c>
      <c r="E33" s="51">
        <v>42535662</v>
      </c>
      <c r="F33" s="51">
        <v>23828644.719999999</v>
      </c>
      <c r="G33" s="51">
        <v>2955517.72</v>
      </c>
      <c r="H33" s="51">
        <f t="shared" si="4"/>
        <v>56.020392300465424</v>
      </c>
    </row>
    <row r="34" spans="1:8" ht="47.25" x14ac:dyDescent="0.25">
      <c r="A34" s="49" t="s">
        <v>244</v>
      </c>
      <c r="B34" s="50" t="s">
        <v>245</v>
      </c>
      <c r="C34" s="51">
        <v>4150000</v>
      </c>
      <c r="D34" s="51">
        <v>4266940</v>
      </c>
      <c r="E34" s="51">
        <v>2523440</v>
      </c>
      <c r="F34" s="51">
        <v>1113492.6299999999</v>
      </c>
      <c r="G34" s="51">
        <v>344700</v>
      </c>
      <c r="H34" s="51">
        <f t="shared" si="4"/>
        <v>44.125980011412985</v>
      </c>
    </row>
    <row r="35" spans="1:8" ht="47.25" x14ac:dyDescent="0.25">
      <c r="A35" s="49" t="s">
        <v>246</v>
      </c>
      <c r="B35" s="50" t="s">
        <v>247</v>
      </c>
      <c r="C35" s="51">
        <v>0</v>
      </c>
      <c r="D35" s="51">
        <v>700000</v>
      </c>
      <c r="E35" s="51">
        <v>700000</v>
      </c>
      <c r="F35" s="51">
        <v>0</v>
      </c>
      <c r="G35" s="51">
        <v>0</v>
      </c>
      <c r="H35" s="51">
        <f t="shared" si="4"/>
        <v>0</v>
      </c>
    </row>
    <row r="36" spans="1:8" ht="31.5" x14ac:dyDescent="0.25">
      <c r="A36" s="49" t="s">
        <v>248</v>
      </c>
      <c r="B36" s="50" t="s">
        <v>249</v>
      </c>
      <c r="C36" s="51">
        <v>3830452</v>
      </c>
      <c r="D36" s="51">
        <v>14210452</v>
      </c>
      <c r="E36" s="51">
        <v>13830452</v>
      </c>
      <c r="F36" s="51">
        <v>7239862.0899999999</v>
      </c>
      <c r="G36" s="51">
        <v>2610817.7200000002</v>
      </c>
      <c r="H36" s="51">
        <f t="shared" si="4"/>
        <v>52.347255823598537</v>
      </c>
    </row>
    <row r="37" spans="1:8" ht="47.25" x14ac:dyDescent="0.25">
      <c r="A37" s="49" t="s">
        <v>250</v>
      </c>
      <c r="B37" s="50" t="s">
        <v>251</v>
      </c>
      <c r="C37" s="51">
        <v>0</v>
      </c>
      <c r="D37" s="51">
        <v>25481769.999999996</v>
      </c>
      <c r="E37" s="51">
        <v>25481769.999999996</v>
      </c>
      <c r="F37" s="51">
        <v>15475290</v>
      </c>
      <c r="G37" s="51">
        <v>0</v>
      </c>
      <c r="H37" s="51">
        <f t="shared" si="4"/>
        <v>60.730828352975486</v>
      </c>
    </row>
  </sheetData>
  <mergeCells count="2"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Доходи заг фонд</vt:lpstr>
      <vt:lpstr>Доходи спе фонд</vt:lpstr>
      <vt:lpstr>Видатки заг. фонд</vt:lpstr>
      <vt:lpstr>Видатки спефонд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2024-07-10T07:14:44Z</dcterms:created>
  <dcterms:modified xsi:type="dcterms:W3CDTF">2024-07-10T07:23:32Z</dcterms:modified>
</cp:coreProperties>
</file>