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s\Desktop\"/>
    </mc:Choice>
  </mc:AlternateContent>
  <bookViews>
    <workbookView xWindow="0" yWindow="0" windowWidth="28800" windowHeight="12300" activeTab="3"/>
  </bookViews>
  <sheets>
    <sheet name="Видатки спецфонд 9 міс" sheetId="1" r:id="rId1"/>
    <sheet name="Видатки загальний фонд" sheetId="2" r:id="rId2"/>
    <sheet name="Доходи спецфонд 9 міс" sheetId="3" r:id="rId3"/>
    <sheet name="Доходи заг.фонд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0" i="4" l="1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31" i="3" l="1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F71" i="2" l="1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E19" i="2"/>
  <c r="D19" i="2"/>
  <c r="C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37" i="1" l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<sst xmlns="http://schemas.openxmlformats.org/spreadsheetml/2006/main" count="325" uniqueCount="254">
  <si>
    <t xml:space="preserve">Аналіз виконання видатків по спеціальному фонду </t>
  </si>
  <si>
    <t>за 9 місяців 2023 року</t>
  </si>
  <si>
    <t>Код</t>
  </si>
  <si>
    <t>Показник</t>
  </si>
  <si>
    <t>План на рік з урахуванням змін</t>
  </si>
  <si>
    <t>План на вказаний період з урахуванням змін</t>
  </si>
  <si>
    <t>Касові видатки за вказаний період</t>
  </si>
  <si>
    <t xml:space="preserve">% виконання на вказаний період 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</si>
  <si>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</si>
  <si>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</si>
  <si>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</si>
  <si>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</si>
  <si>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</si>
  <si>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</si>
  <si>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1080</t>
  </si>
  <si>
    <t>Надання спеціалізованої освіти мистецькими школами</t>
  </si>
  <si>
    <t>1141</t>
  </si>
  <si>
    <t>Забезпечення діяльності інших закладів у сфері освіти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</si>
  <si>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</si>
  <si>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</si>
  <si>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4030</t>
  </si>
  <si>
    <t>Забезпечення діяльності бібліотек</t>
  </si>
  <si>
    <t>4060</t>
  </si>
  <si>
    <t>Забезпечення діяльності палаців i будинків культури, клубів, центрів дозвілля та iнших клубних закладів</t>
  </si>
  <si>
    <t>3132</t>
  </si>
  <si>
    <t>Капітальний ремонт інших об`єктів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</si>
  <si>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</si>
  <si>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</si>
  <si>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7130</t>
  </si>
  <si>
    <t>Здійснення заходів із землеустрою</t>
  </si>
  <si>
    <t>7350</t>
  </si>
  <si>
    <t>Розроблення схем планування та забудови територій (містобудівної документації)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</si>
  <si>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</si>
  <si>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</si>
  <si>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8340</t>
  </si>
  <si>
    <t>Природоохоронні заходи за рахунок цільових фондів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</si>
  <si>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</si>
  <si>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</si>
  <si>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</si>
  <si>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</si>
  <si>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Всього по бюджету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</si>
  <si>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</si>
  <si>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</si>
  <si>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</si>
  <si>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</si>
  <si>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</si>
  <si>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2230</t>
  </si>
  <si>
    <t>Продукти харчування</t>
  </si>
  <si>
    <t>2240</t>
  </si>
  <si>
    <t>Оплата послуг (крім комунальних)</t>
  </si>
  <si>
    <t>2270</t>
  </si>
  <si>
    <t>Оплата комунальних послуг та енергоносіїв</t>
  </si>
  <si>
    <t>2275</t>
  </si>
  <si>
    <t>Оплата інших енергоносіїв та інших комунальних послуг</t>
  </si>
  <si>
    <t>2280</t>
  </si>
  <si>
    <t>Дослідження і розробки, окремі заходи по реалізації державних (регіональних) програм</t>
  </si>
  <si>
    <t>2281</t>
  </si>
  <si>
    <t>Дослідження і розробки, окремі заходи розвитку по реалізації державних (регіональних) програм</t>
  </si>
  <si>
    <t>3000</t>
  </si>
  <si>
    <t>Капітальні видатки</t>
  </si>
  <si>
    <t>3110</t>
  </si>
  <si>
    <t>Придбання обладнання і предметів довгострокового користування</t>
  </si>
  <si>
    <t>3142</t>
  </si>
  <si>
    <t>Реконструкція та реставрація інших об`єктів</t>
  </si>
  <si>
    <t>3210</t>
  </si>
  <si>
    <t>Капітальні трансферти підприємствам (установам, організаціям)</t>
  </si>
  <si>
    <t>3220</t>
  </si>
  <si>
    <t>Капітальні трансферти органам державного управління інших рівнів</t>
  </si>
  <si>
    <t>Аналіз виконання видатків за 9 місяців</t>
  </si>
  <si>
    <t>Загальний фонд</t>
  </si>
  <si>
    <t>(грн)</t>
  </si>
  <si>
    <t xml:space="preserve">Всього профінансовано за вказаний період </t>
  </si>
  <si>
    <t>0100</t>
  </si>
  <si>
    <t>Державне управління</t>
  </si>
  <si>
    <t>0180</t>
  </si>
  <si>
    <t>Інша діяльність у сфері державного управління</t>
  </si>
  <si>
    <t>1000</t>
  </si>
  <si>
    <t>Освіта</t>
  </si>
  <si>
    <t>1031</t>
  </si>
  <si>
    <t>Надання загальної середньої освіти закладами загальної середньої освіти за рахунок освітньої субвенції</t>
  </si>
  <si>
    <t>1070</t>
  </si>
  <si>
    <t>Надання позашкільної освіти закладами позашкільної освіти, заходи із позашкільної роботи з дітьми</t>
  </si>
  <si>
    <t>1151</t>
  </si>
  <si>
    <t>Забезпечення діяльності інклюзивно-ресурсних центрів за рахунок коштів місцевого бюджету</t>
  </si>
  <si>
    <t>1152</t>
  </si>
  <si>
    <t>Забезпечення діяльності інклюзивно-ресурсних центрів за рахунок освітньої субвенції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</si>
  <si>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</si>
  <si>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</si>
  <si>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Охорона здоров"я</t>
  </si>
  <si>
    <t>2152</t>
  </si>
  <si>
    <t>Інші програми та заходи у сфері охорони здоров`я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</si>
  <si>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</si>
  <si>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</si>
  <si>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</si>
  <si>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3035</t>
  </si>
  <si>
    <t>Компенсаційні виплати за пільговий проїзд окремих категорій громадян на залізничному транспорті</t>
  </si>
  <si>
    <t>3112</t>
  </si>
  <si>
    <t>Заходи державної політики з питань дітей та їх соціального захисту</t>
  </si>
  <si>
    <t>3133</t>
  </si>
  <si>
    <t>Інші заходи та заклади молодіжної політики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</si>
  <si>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</si>
  <si>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</si>
  <si>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Організація та проведення громадських робіт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</si>
  <si>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</si>
  <si>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</si>
  <si>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</si>
  <si>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</si>
  <si>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</si>
  <si>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</si>
  <si>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4082</t>
  </si>
  <si>
    <t>Інші заходи в галузі культури і мистецтва</t>
  </si>
  <si>
    <t>5000</t>
  </si>
  <si>
    <t>Фiзична культура i спорт</t>
  </si>
  <si>
    <t>6000</t>
  </si>
  <si>
    <t>Житлово-комунальне господарство</t>
  </si>
  <si>
    <t>6014</t>
  </si>
  <si>
    <t>Забезпечення збору та вивезення сміття і відходів</t>
  </si>
  <si>
    <t>6030</t>
  </si>
  <si>
    <t>Організація благоустрою населених пунктів</t>
  </si>
  <si>
    <t>7000</t>
  </si>
  <si>
    <t>Економічна діяльність</t>
  </si>
  <si>
    <t>7680</t>
  </si>
  <si>
    <t>Членські внески до асоціацій органів місцевого самоврядування</t>
  </si>
  <si>
    <t>8000</t>
  </si>
  <si>
    <t>Інша діяльність</t>
  </si>
  <si>
    <t>8220</t>
  </si>
  <si>
    <t>Заходи та роботи з мобілізаційної підготовки місцевого значення</t>
  </si>
  <si>
    <t>8240</t>
  </si>
  <si>
    <t>Заходи та роботи з територіальної оборони</t>
  </si>
  <si>
    <t>8710</t>
  </si>
  <si>
    <t>Резервний фонд місцевого бюджету</t>
  </si>
  <si>
    <t>9000</t>
  </si>
  <si>
    <t>Міжбюджетні трансферти</t>
  </si>
  <si>
    <t>9110</t>
  </si>
  <si>
    <t>Реверсна дотація</t>
  </si>
  <si>
    <t>2250</t>
  </si>
  <si>
    <t>Видатки на відрядження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</si>
  <si>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</si>
  <si>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</si>
  <si>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</si>
  <si>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</si>
  <si>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</si>
  <si>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</si>
  <si>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</si>
  <si>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</si>
  <si>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2282</t>
  </si>
  <si>
    <t>Окремі заходи по реалізації державних (регіональних) програм, не віднесені до заходів розвитку</t>
  </si>
  <si>
    <t>2600</t>
  </si>
  <si>
    <t>Поточні трансферти</t>
  </si>
  <si>
    <t>2610</t>
  </si>
  <si>
    <t>Субсидії та поточні трансферти підприємствам (установам, організаціям)</t>
  </si>
  <si>
    <t>2620</t>
  </si>
  <si>
    <t>Поточні трансферти органам державного управління інших рівнів</t>
  </si>
  <si>
    <t>2700</t>
  </si>
  <si>
    <t>Соціальне забезпечення</t>
  </si>
  <si>
    <t>2730</t>
  </si>
  <si>
    <t>Інші виплати населенню</t>
  </si>
  <si>
    <t>2800</t>
  </si>
  <si>
    <t>Інші поточні видатки</t>
  </si>
  <si>
    <t>Нерозподілені видатки</t>
  </si>
  <si>
    <t>Станом на 02.10.2023</t>
  </si>
  <si>
    <t>Аналіз виконання плану по доходах спеціального фонду                                            за 9 місяців 2023 року</t>
  </si>
  <si>
    <t>17553000000 - Бюджет Городоцької сiльської територiальної громади</t>
  </si>
  <si>
    <t xml:space="preserve"> Назва </t>
  </si>
  <si>
    <t xml:space="preserve"> Уточ.пл.</t>
  </si>
  <si>
    <t>Факт</t>
  </si>
  <si>
    <t>% вик.</t>
  </si>
  <si>
    <t>Податкові надходження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</si>
  <si>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</si>
  <si>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</si>
  <si>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</si>
  <si>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</si>
  <si>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</si>
  <si>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</si>
  <si>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</si>
  <si>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Надходження коштів від відшкодування втрат сільськогосподарського і лісогосподарського виробництва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</si>
  <si>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</si>
  <si>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</si>
  <si>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</si>
  <si>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реалізації в установленому порядку майна (крім нерухомого майна)</t>
  </si>
  <si>
    <t>Інші джерела власних надходжень бюджетних установ</t>
  </si>
  <si>
    <t>Благодійні внески, гранти та дарунки</t>
  </si>
  <si>
    <t>Доходи від операцій з капіталом</t>
  </si>
  <si>
    <t>Кошти від продажу землі і нематеріальних активів</t>
  </si>
  <si>
    <t>Кошти від продажу землі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</si>
  <si>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</si>
  <si>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Офіційні трансферти</t>
  </si>
  <si>
    <t>Від органів державного управління</t>
  </si>
  <si>
    <t>Субвенції з місцевих бюджетів іншим місцевим бюджетам</t>
  </si>
  <si>
    <t>Всього (без урахування трансфертів)</t>
  </si>
  <si>
    <t>Всього</t>
  </si>
  <si>
    <t>Аналіз виконання плану по доходах загального фонду                                                            за 9 місяців 2023 року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</si>
  <si>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</si>
  <si>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</si>
  <si>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</si>
  <si>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</si>
  <si>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</si>
  <si>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</si>
  <si>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Надходження сум реструктурованої заборгованості зі сплати податку на доходи фізичних осіб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</si>
  <si>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</si>
  <si>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</si>
  <si>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</si>
  <si>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</si>
  <si>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</si>
  <si>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в частині деревини, заготовленої в порядку рубок головного користування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</si>
  <si>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</si>
  <si>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</si>
  <si>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</si>
  <si>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</si>
  <si>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</si>
  <si>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</si>
  <si>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</si>
  <si>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</si>
  <si>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</si>
  <si>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</si>
  <si>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</si>
  <si>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</si>
  <si>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</si>
  <si>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</si>
  <si>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</si>
  <si>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</si>
  <si>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</si>
  <si>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</si>
  <si>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</si>
  <si>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</si>
  <si>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</si>
  <si>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</si>
  <si>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юридичних осіб</t>
  </si>
  <si>
    <t>Туристичний збір</t>
  </si>
  <si>
    <t>Туристичний збір, сплачений юридичними особами</t>
  </si>
  <si>
    <t>Туристичний збір, сплачений фізичними особами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</si>
  <si>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</si>
  <si>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</si>
  <si>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</si>
  <si>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</si>
  <si>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надходження</t>
  </si>
  <si>
    <t>Адміністративні штрафи та інші санкції</t>
  </si>
  <si>
    <t>Штрафні санкції, що застосовуються відповідно до Закону України `Про державне регулювання виробництва і обігу спирту етилового, коньячного і плодового, алкогольних напоїв, тютюнових виробів, рідин, що використовуються в електронних сигаретах, та пального`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</si>
  <si>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</si>
  <si>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</si>
  <si>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</si>
  <si>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</si>
  <si>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</si>
  <si>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</si>
  <si>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</si>
  <si>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</si>
  <si>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Інші неподаткові надходження</t>
  </si>
  <si>
    <t>Надходження від продажу основного капіталу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</si>
  <si>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</t>
  </si>
  <si>
    <t>Субвенції з державного бюджету місцевим бюджетам</t>
  </si>
  <si>
    <t>Освітня субвенція з державного бюджету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</si>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</sst>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₴_-;\-* #,##0.00\ _₴_-;_-* &quot;-&quot;??\ _₴_-;_-@_-"/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Fill="1" applyBorder="1"/>
    <xf numFmtId="0" fontId="1" fillId="0" borderId="1" xfId="0" applyFont="1" applyFill="1" applyBorder="1" applyAlignment="1">
      <alignment wrapText="1" shrinkToFit="1"/>
    </xf>
    <xf numFmtId="2" fontId="1" fillId="0" borderId="1" xfId="0" applyNumberFormat="1" applyFont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 shrinkToFit="1"/>
    </xf>
    <xf numFmtId="2" fontId="2" fillId="0" borderId="1" xfId="0" applyNumberFormat="1" applyFont="1" applyFill="1" applyBorder="1"/>
    <xf numFmtId="0" fontId="2" fillId="0" borderId="0" xfId="0" applyFont="1"/>
    <xf numFmtId="0" fontId="3" fillId="0" borderId="1" xfId="0" quotePrefix="1" applyFont="1" applyFill="1" applyBorder="1"/>
    <xf numFmtId="0" fontId="3" fillId="0" borderId="1" xfId="0" applyFont="1" applyFill="1" applyBorder="1" applyAlignment="1">
      <alignment wrapText="1" shrinkToFit="1"/>
    </xf>
    <xf numFmtId="2" fontId="3" fillId="0" borderId="1" xfId="0" applyNumberFormat="1" applyFont="1" applyFill="1" applyBorder="1"/>
    <xf numFmtId="0" fontId="1" fillId="0" borderId="0" xfId="0" applyFont="1" applyAlignment="1">
      <alignment wrapText="1" shrinkToFit="1"/>
    </xf>
    <xf numFmtId="0" fontId="1" fillId="0" borderId="0" xfId="0" applyFont="1" applyAlignment="1">
      <alignment horizontal="center"/>
    </xf>
    <xf numFmtId="0" fontId="2" fillId="0" borderId="1" xfId="0" quotePrefix="1" applyFont="1" applyFill="1" applyBorder="1"/>
    <xf numFmtId="164" fontId="2" fillId="0" borderId="1" xfId="0" applyNumberFormat="1" applyFont="1" applyFill="1" applyBorder="1"/>
    <xf numFmtId="0" fontId="2" fillId="0" borderId="0" xfId="0" applyFont="1" applyFill="1"/>
    <xf numFmtId="164" fontId="1" fillId="0" borderId="1" xfId="0" applyNumberFormat="1" applyFont="1" applyFill="1" applyBorder="1"/>
    <xf numFmtId="0" fontId="1" fillId="0" borderId="0" xfId="0" applyFont="1" applyFill="1"/>
    <xf numFmtId="0" fontId="2" fillId="0" borderId="1" xfId="0" quotePrefix="1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wrapText="1" shrinkToFit="1"/>
    </xf>
    <xf numFmtId="0" fontId="6" fillId="0" borderId="0" xfId="0" applyFont="1" applyAlignment="1"/>
    <xf numFmtId="0" fontId="6" fillId="0" borderId="0" xfId="0" quotePrefix="1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vertical="center" wrapText="1" shrinkToFit="1"/>
    </xf>
    <xf numFmtId="43" fontId="4" fillId="0" borderId="1" xfId="1" applyFont="1" applyBorder="1"/>
    <xf numFmtId="2" fontId="4" fillId="0" borderId="1" xfId="0" applyNumberFormat="1" applyFont="1" applyBorder="1"/>
    <xf numFmtId="0" fontId="4" fillId="0" borderId="1" xfId="0" applyFont="1" applyBorder="1" applyAlignment="1">
      <alignment wrapText="1" shrinkToFit="1"/>
    </xf>
    <xf numFmtId="0" fontId="4" fillId="2" borderId="1" xfId="0" applyFont="1" applyFill="1" applyBorder="1"/>
    <xf numFmtId="43" fontId="4" fillId="2" borderId="1" xfId="1" applyFont="1" applyFill="1" applyBorder="1"/>
    <xf numFmtId="2" fontId="4" fillId="2" borderId="1" xfId="0" applyNumberFormat="1" applyFont="1" applyFill="1" applyBorder="1"/>
    <xf numFmtId="0" fontId="8" fillId="0" borderId="0" xfId="0" applyFont="1" applyAlignment="1">
      <alignment horizontal="center" vertical="center" wrapText="1" shrinkToFit="1"/>
    </xf>
    <xf numFmtId="0" fontId="2" fillId="0" borderId="0" xfId="0" quotePrefix="1" applyFont="1" applyAlignment="1">
      <alignment horizontal="center"/>
    </xf>
    <xf numFmtId="0" fontId="9" fillId="0" borderId="0" xfId="0" applyFont="1" applyAlignment="1"/>
    <xf numFmtId="43" fontId="0" fillId="0" borderId="0" xfId="0" applyNumberForma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7"/>
  <sheetViews>
    <sheetView workbookViewId="0">
      <selection activeCell="M6" sqref="M6"/>
    </sheetView>
  </sheetViews>
  <sheetFormatPr defaultRowHeight="15.75" x14ac:dyDescent="0.25"/>
  <cols>
    <col min="1" max="1" width="9.140625" style="1"/>
    <col min="2" max="2" width="31" style="1" customWidth="1"/>
    <col min="3" max="3" width="15.5703125" style="1" customWidth="1"/>
    <col min="4" max="4" width="15.42578125" style="1" customWidth="1"/>
    <col min="5" max="5" width="15.5703125" style="1" customWidth="1"/>
    <col min="6" max="6" width="9.42578125" style="1" bestFit="1" customWidth="1"/>
    <col min="7" max="16384" width="9.140625" style="1"/>
  </cols>
  <sheetData>
    <row r="2" spans="1:6" x14ac:dyDescent="0.25">
      <c r="A2" s="14" t="s">
        <v>0</v>
      </c>
      <c r="B2" s="14"/>
      <c r="C2" s="14"/>
      <c r="D2" s="14"/>
      <c r="E2" s="14"/>
    </row>
    <row r="3" spans="1:6" x14ac:dyDescent="0.25">
      <c r="A3" s="14" t="s">
        <v>1</v>
      </c>
      <c r="B3" s="14"/>
      <c r="C3" s="14"/>
      <c r="D3" s="14"/>
      <c r="E3" s="14"/>
    </row>
    <row r="5" spans="1:6" ht="78.75" x14ac:dyDescent="0.25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</row>
    <row r="6" spans="1:6" ht="126" x14ac:dyDescent="0.25">
      <c r="A6" s="3" t="s">
        <v>8</v>
      </c>
      <c r="B6" s="4" t="s">
        <v>9</v>
      </c>
      <c r="C6" s="5">
        <v>100000</v>
      </c>
      <c r="D6" s="5">
        <v>100000</v>
      </c>
      <c r="E6" s="5">
        <v>0</v>
      </c>
      <c r="F6" s="5">
        <f t="shared" ref="F6:F37" si="0">IF(D6=0,0,(E6/D6)*100)</f>
        <v>0</v>
      </c>
    </row>
    <row r="7" spans="1:6" ht="63" x14ac:dyDescent="0.25">
      <c r="A7" s="3" t="s">
        <v>10</v>
      </c>
      <c r="B7" s="4" t="s">
        <v>11</v>
      </c>
      <c r="C7" s="5">
        <v>95000</v>
      </c>
      <c r="D7" s="5">
        <v>95000</v>
      </c>
      <c r="E7" s="5">
        <v>0</v>
      </c>
      <c r="F7" s="5">
        <f t="shared" si="0"/>
        <v>0</v>
      </c>
    </row>
    <row r="8" spans="1:6" ht="63" x14ac:dyDescent="0.25">
      <c r="A8" s="3" t="s">
        <v>12</v>
      </c>
      <c r="B8" s="4" t="s">
        <v>13</v>
      </c>
      <c r="C8" s="5">
        <v>584050</v>
      </c>
      <c r="D8" s="5">
        <v>569050</v>
      </c>
      <c r="E8" s="5">
        <v>1214302.94</v>
      </c>
      <c r="F8" s="5">
        <f t="shared" si="0"/>
        <v>213.391255601441</v>
      </c>
    </row>
    <row r="9" spans="1:6" ht="47.25" x14ac:dyDescent="0.25">
      <c r="A9" s="3" t="s">
        <v>14</v>
      </c>
      <c r="B9" s="4" t="s">
        <v>15</v>
      </c>
      <c r="C9" s="5">
        <v>85000</v>
      </c>
      <c r="D9" s="5">
        <v>76250</v>
      </c>
      <c r="E9" s="5">
        <v>14763</v>
      </c>
      <c r="F9" s="5">
        <f t="shared" si="0"/>
        <v>19.361311475409838</v>
      </c>
    </row>
    <row r="10" spans="1:6" ht="31.5" x14ac:dyDescent="0.25">
      <c r="A10" s="3" t="s">
        <v>16</v>
      </c>
      <c r="B10" s="4" t="s">
        <v>17</v>
      </c>
      <c r="C10" s="5">
        <v>0</v>
      </c>
      <c r="D10" s="5">
        <v>0</v>
      </c>
      <c r="E10" s="5">
        <v>14844.37</v>
      </c>
      <c r="F10" s="5">
        <f t="shared" si="0"/>
        <v>0</v>
      </c>
    </row>
    <row r="11" spans="1:6" ht="78.75" x14ac:dyDescent="0.25">
      <c r="A11" s="3" t="s">
        <v>18</v>
      </c>
      <c r="B11" s="4" t="s">
        <v>19</v>
      </c>
      <c r="C11" s="5">
        <v>1651960</v>
      </c>
      <c r="D11" s="5">
        <v>1651960</v>
      </c>
      <c r="E11" s="5">
        <v>124240</v>
      </c>
      <c r="F11" s="5">
        <f t="shared" si="0"/>
        <v>7.5207632146056804</v>
      </c>
    </row>
    <row r="12" spans="1:6" ht="31.5" x14ac:dyDescent="0.25">
      <c r="A12" s="3" t="s">
        <v>20</v>
      </c>
      <c r="B12" s="4" t="s">
        <v>21</v>
      </c>
      <c r="C12" s="5">
        <v>0</v>
      </c>
      <c r="D12" s="5">
        <v>0</v>
      </c>
      <c r="E12" s="5">
        <v>162634.37</v>
      </c>
      <c r="F12" s="5">
        <f t="shared" si="0"/>
        <v>0</v>
      </c>
    </row>
    <row r="13" spans="1:6" ht="63" x14ac:dyDescent="0.25">
      <c r="A13" s="3" t="s">
        <v>22</v>
      </c>
      <c r="B13" s="4" t="s">
        <v>23</v>
      </c>
      <c r="C13" s="5">
        <v>175008</v>
      </c>
      <c r="D13" s="5">
        <v>142508</v>
      </c>
      <c r="E13" s="5">
        <v>49126.5</v>
      </c>
      <c r="F13" s="5">
        <f t="shared" si="0"/>
        <v>34.472801526931825</v>
      </c>
    </row>
    <row r="14" spans="1:6" ht="31.5" x14ac:dyDescent="0.25">
      <c r="A14" s="3" t="s">
        <v>24</v>
      </c>
      <c r="B14" s="4" t="s">
        <v>25</v>
      </c>
      <c r="C14" s="5">
        <v>0</v>
      </c>
      <c r="D14" s="5">
        <v>0</v>
      </c>
      <c r="E14" s="5">
        <v>0</v>
      </c>
      <c r="F14" s="5">
        <f t="shared" si="0"/>
        <v>0</v>
      </c>
    </row>
    <row r="15" spans="1:6" ht="110.25" x14ac:dyDescent="0.25">
      <c r="A15" s="3" t="s">
        <v>26</v>
      </c>
      <c r="B15" s="4" t="s">
        <v>27</v>
      </c>
      <c r="C15" s="5">
        <v>0</v>
      </c>
      <c r="D15" s="5">
        <v>0</v>
      </c>
      <c r="E15" s="5">
        <v>2678.25</v>
      </c>
      <c r="F15" s="5">
        <f t="shared" si="0"/>
        <v>0</v>
      </c>
    </row>
    <row r="16" spans="1:6" ht="31.5" x14ac:dyDescent="0.25">
      <c r="A16" s="3" t="s">
        <v>28</v>
      </c>
      <c r="B16" s="4" t="s">
        <v>29</v>
      </c>
      <c r="C16" s="5">
        <v>609109</v>
      </c>
      <c r="D16" s="5">
        <v>609109</v>
      </c>
      <c r="E16" s="5">
        <v>198440</v>
      </c>
      <c r="F16" s="5">
        <f t="shared" si="0"/>
        <v>32.57873385551683</v>
      </c>
    </row>
    <row r="17" spans="1:15" ht="63" x14ac:dyDescent="0.25">
      <c r="A17" s="3" t="s">
        <v>30</v>
      </c>
      <c r="B17" s="4" t="s">
        <v>31</v>
      </c>
      <c r="C17" s="5">
        <v>1000000</v>
      </c>
      <c r="D17" s="5">
        <v>750100</v>
      </c>
      <c r="E17" s="5">
        <v>30000</v>
      </c>
      <c r="F17" s="5">
        <f t="shared" si="0"/>
        <v>3.9994667377682971</v>
      </c>
    </row>
    <row r="18" spans="1:15" ht="78.75" x14ac:dyDescent="0.25">
      <c r="A18" s="3" t="s">
        <v>32</v>
      </c>
      <c r="B18" s="4" t="s">
        <v>33</v>
      </c>
      <c r="C18" s="5">
        <v>10811391</v>
      </c>
      <c r="D18" s="5">
        <v>10811391</v>
      </c>
      <c r="E18" s="5">
        <v>10542283.210000001</v>
      </c>
      <c r="F18" s="5">
        <f t="shared" si="0"/>
        <v>97.510886526997325</v>
      </c>
    </row>
    <row r="19" spans="1:15" ht="31.5" x14ac:dyDescent="0.25">
      <c r="A19" s="3" t="s">
        <v>34</v>
      </c>
      <c r="B19" s="4" t="s">
        <v>35</v>
      </c>
      <c r="C19" s="5">
        <v>2010000</v>
      </c>
      <c r="D19" s="5">
        <v>1508400</v>
      </c>
      <c r="E19" s="5">
        <v>0</v>
      </c>
      <c r="F19" s="5">
        <f t="shared" si="0"/>
        <v>0</v>
      </c>
    </row>
    <row r="20" spans="1:15" ht="31.5" x14ac:dyDescent="0.25">
      <c r="A20" s="3" t="s">
        <v>36</v>
      </c>
      <c r="B20" s="4" t="s">
        <v>37</v>
      </c>
      <c r="C20" s="5">
        <v>7524024</v>
      </c>
      <c r="D20" s="5">
        <v>7524024</v>
      </c>
      <c r="E20" s="5">
        <v>7524024</v>
      </c>
      <c r="F20" s="5">
        <f t="shared" si="0"/>
        <v>100</v>
      </c>
    </row>
    <row r="21" spans="1:15" ht="94.5" x14ac:dyDescent="0.25">
      <c r="A21" s="3" t="s">
        <v>38</v>
      </c>
      <c r="B21" s="4" t="s">
        <v>39</v>
      </c>
      <c r="C21" s="5">
        <v>562590</v>
      </c>
      <c r="D21" s="5">
        <v>562590</v>
      </c>
      <c r="E21" s="5">
        <v>304390</v>
      </c>
      <c r="F21" s="5">
        <f t="shared" si="0"/>
        <v>54.105120958424436</v>
      </c>
    </row>
    <row r="22" spans="1:15" s="9" customFormat="1" x14ac:dyDescent="0.25">
      <c r="A22" s="6" t="s">
        <v>40</v>
      </c>
      <c r="B22" s="7"/>
      <c r="C22" s="8">
        <v>25208132</v>
      </c>
      <c r="D22" s="8">
        <v>24400382</v>
      </c>
      <c r="E22" s="8">
        <v>20186661.34</v>
      </c>
      <c r="F22" s="8">
        <f t="shared" si="0"/>
        <v>82.730923392920658</v>
      </c>
    </row>
    <row r="23" spans="1:15" x14ac:dyDescent="0.25">
      <c r="A23" s="10" t="s">
        <v>18</v>
      </c>
      <c r="B23" s="11" t="s">
        <v>41</v>
      </c>
      <c r="C23" s="12">
        <v>28688</v>
      </c>
      <c r="D23" s="12">
        <v>21516</v>
      </c>
      <c r="E23" s="12">
        <v>0</v>
      </c>
      <c r="F23" s="12">
        <f t="shared" si="0"/>
        <v>0</v>
      </c>
    </row>
    <row r="24" spans="1:15" ht="31.5" x14ac:dyDescent="0.25">
      <c r="A24" s="10" t="s">
        <v>42</v>
      </c>
      <c r="B24" s="11" t="s">
        <v>43</v>
      </c>
      <c r="C24" s="12">
        <v>6312</v>
      </c>
      <c r="D24" s="12">
        <v>4734</v>
      </c>
      <c r="E24" s="12">
        <v>0</v>
      </c>
      <c r="F24" s="12">
        <f t="shared" si="0"/>
        <v>0</v>
      </c>
    </row>
    <row r="25" spans="1:15" ht="31.5" x14ac:dyDescent="0.25">
      <c r="A25" s="10" t="s">
        <v>44</v>
      </c>
      <c r="B25" s="11" t="s">
        <v>45</v>
      </c>
      <c r="C25" s="12">
        <v>30000</v>
      </c>
      <c r="D25" s="12">
        <v>22500</v>
      </c>
      <c r="E25" s="12">
        <v>283563.34000000003</v>
      </c>
      <c r="F25" s="12">
        <f t="shared" si="0"/>
        <v>1260.2815111111113</v>
      </c>
    </row>
    <row r="26" spans="1:15" x14ac:dyDescent="0.25">
      <c r="A26" s="10" t="s">
        <v>46</v>
      </c>
      <c r="B26" s="11" t="s">
        <v>47</v>
      </c>
      <c r="C26" s="12">
        <v>60000</v>
      </c>
      <c r="D26" s="12">
        <v>45000</v>
      </c>
      <c r="E26" s="12">
        <v>263784.17</v>
      </c>
      <c r="F26" s="12">
        <f t="shared" si="0"/>
        <v>586.1870444444445</v>
      </c>
    </row>
    <row r="27" spans="1:15" ht="31.5" x14ac:dyDescent="0.25">
      <c r="A27" s="10" t="s">
        <v>48</v>
      </c>
      <c r="B27" s="11" t="s">
        <v>49</v>
      </c>
      <c r="C27" s="12">
        <v>100000</v>
      </c>
      <c r="D27" s="12">
        <v>76000</v>
      </c>
      <c r="E27" s="12">
        <v>0</v>
      </c>
      <c r="F27" s="12">
        <f t="shared" si="0"/>
        <v>0</v>
      </c>
    </row>
    <row r="28" spans="1:15" ht="31.5" x14ac:dyDescent="0.25">
      <c r="A28" s="10" t="s">
        <v>50</v>
      </c>
      <c r="B28" s="11" t="s">
        <v>51</v>
      </c>
      <c r="C28" s="12">
        <v>0</v>
      </c>
      <c r="D28" s="12">
        <v>0</v>
      </c>
      <c r="E28" s="12">
        <v>6000</v>
      </c>
      <c r="F28" s="12">
        <f t="shared" si="0"/>
        <v>0</v>
      </c>
    </row>
    <row r="29" spans="1:15" ht="47.25" x14ac:dyDescent="0.25">
      <c r="A29" s="10" t="s">
        <v>52</v>
      </c>
      <c r="B29" s="11" t="s">
        <v>53</v>
      </c>
      <c r="C29" s="12">
        <v>0</v>
      </c>
      <c r="D29" s="12">
        <v>0</v>
      </c>
      <c r="E29" s="12">
        <v>6000</v>
      </c>
      <c r="F29" s="12">
        <f t="shared" si="0"/>
        <v>0</v>
      </c>
      <c r="O29" s="13"/>
    </row>
    <row r="30" spans="1:15" ht="63" x14ac:dyDescent="0.25">
      <c r="A30" s="10" t="s">
        <v>54</v>
      </c>
      <c r="B30" s="11" t="s">
        <v>55</v>
      </c>
      <c r="C30" s="12">
        <v>1609109</v>
      </c>
      <c r="D30" s="12">
        <v>1359209</v>
      </c>
      <c r="E30" s="12">
        <v>228440</v>
      </c>
      <c r="F30" s="12">
        <f t="shared" si="0"/>
        <v>16.80683397476032</v>
      </c>
    </row>
    <row r="31" spans="1:15" ht="63" x14ac:dyDescent="0.25">
      <c r="A31" s="10" t="s">
        <v>56</v>
      </c>
      <c r="B31" s="11" t="s">
        <v>57</v>
      </c>
      <c r="C31" s="12">
        <v>1609109</v>
      </c>
      <c r="D31" s="12">
        <v>1359209</v>
      </c>
      <c r="E31" s="12">
        <v>228440</v>
      </c>
      <c r="F31" s="12">
        <f t="shared" si="0"/>
        <v>16.80683397476032</v>
      </c>
    </row>
    <row r="32" spans="1:15" x14ac:dyDescent="0.25">
      <c r="A32" s="10" t="s">
        <v>58</v>
      </c>
      <c r="B32" s="11" t="s">
        <v>59</v>
      </c>
      <c r="C32" s="12">
        <v>23374023</v>
      </c>
      <c r="D32" s="12">
        <v>22871423</v>
      </c>
      <c r="E32" s="12">
        <v>19404873.829999998</v>
      </c>
      <c r="F32" s="12">
        <f t="shared" si="0"/>
        <v>84.843316613924713</v>
      </c>
    </row>
    <row r="33" spans="1:6" ht="47.25" x14ac:dyDescent="0.25">
      <c r="A33" s="10" t="s">
        <v>60</v>
      </c>
      <c r="B33" s="11" t="s">
        <v>61</v>
      </c>
      <c r="C33" s="12">
        <v>590008</v>
      </c>
      <c r="D33" s="12">
        <v>565008</v>
      </c>
      <c r="E33" s="12">
        <v>909936.62</v>
      </c>
      <c r="F33" s="12">
        <f t="shared" si="0"/>
        <v>161.04844887152041</v>
      </c>
    </row>
    <row r="34" spans="1:6" ht="31.5" x14ac:dyDescent="0.25">
      <c r="A34" s="10" t="s">
        <v>24</v>
      </c>
      <c r="B34" s="11" t="s">
        <v>25</v>
      </c>
      <c r="C34" s="12">
        <v>11135441</v>
      </c>
      <c r="D34" s="12">
        <v>11135441</v>
      </c>
      <c r="E34" s="12">
        <v>10542283.210000001</v>
      </c>
      <c r="F34" s="12">
        <f t="shared" si="0"/>
        <v>94.673243834707591</v>
      </c>
    </row>
    <row r="35" spans="1:6" ht="31.5" x14ac:dyDescent="0.25">
      <c r="A35" s="10" t="s">
        <v>62</v>
      </c>
      <c r="B35" s="11" t="s">
        <v>63</v>
      </c>
      <c r="C35" s="12">
        <v>1910000</v>
      </c>
      <c r="D35" s="12">
        <v>1432400</v>
      </c>
      <c r="E35" s="12">
        <v>0</v>
      </c>
      <c r="F35" s="12">
        <f t="shared" si="0"/>
        <v>0</v>
      </c>
    </row>
    <row r="36" spans="1:6" ht="47.25" x14ac:dyDescent="0.25">
      <c r="A36" s="10" t="s">
        <v>64</v>
      </c>
      <c r="B36" s="11" t="s">
        <v>65</v>
      </c>
      <c r="C36" s="12">
        <v>1651960</v>
      </c>
      <c r="D36" s="12">
        <v>1651960</v>
      </c>
      <c r="E36" s="12">
        <v>124240</v>
      </c>
      <c r="F36" s="12">
        <f t="shared" si="0"/>
        <v>7.5207632146056804</v>
      </c>
    </row>
    <row r="37" spans="1:6" ht="47.25" x14ac:dyDescent="0.25">
      <c r="A37" s="10" t="s">
        <v>66</v>
      </c>
      <c r="B37" s="11" t="s">
        <v>67</v>
      </c>
      <c r="C37" s="12">
        <v>8086614</v>
      </c>
      <c r="D37" s="12">
        <v>8086614</v>
      </c>
      <c r="E37" s="12">
        <v>7828414</v>
      </c>
      <c r="F37" s="12">
        <f t="shared" si="0"/>
        <v>96.807069065000505</v>
      </c>
    </row>
  </sheetData>
  <mergeCells count="2"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1"/>
  <sheetViews>
    <sheetView workbookViewId="0">
      <selection sqref="A1:XFD1048576"/>
    </sheetView>
  </sheetViews>
  <sheetFormatPr defaultRowHeight="15.75" x14ac:dyDescent="0.25"/>
  <cols>
    <col min="1" max="1" width="9.28515625" style="1" bestFit="1" customWidth="1"/>
    <col min="2" max="2" width="31.42578125" style="1" customWidth="1"/>
    <col min="3" max="3" width="17.5703125" style="1" customWidth="1"/>
    <col min="4" max="4" width="18.85546875" style="1" customWidth="1"/>
    <col min="5" max="5" width="15.140625" style="1" customWidth="1"/>
    <col min="6" max="6" width="9.42578125" style="1" bestFit="1" customWidth="1"/>
    <col min="7" max="16384" width="9.140625" style="1"/>
  </cols>
  <sheetData>
    <row r="2" spans="1:7" x14ac:dyDescent="0.25">
      <c r="A2" s="14" t="s">
        <v>68</v>
      </c>
      <c r="B2" s="14"/>
      <c r="C2" s="14"/>
      <c r="D2" s="14"/>
      <c r="E2" s="14"/>
    </row>
    <row r="3" spans="1:7" x14ac:dyDescent="0.25">
      <c r="A3" s="14" t="s">
        <v>69</v>
      </c>
      <c r="B3" s="14"/>
      <c r="C3" s="14"/>
      <c r="D3" s="14"/>
      <c r="E3" s="14"/>
    </row>
    <row r="4" spans="1:7" x14ac:dyDescent="0.25">
      <c r="F4" s="1" t="s">
        <v>70</v>
      </c>
    </row>
    <row r="5" spans="1:7" ht="78.75" x14ac:dyDescent="0.25">
      <c r="A5" s="2" t="s">
        <v>2</v>
      </c>
      <c r="B5" s="2" t="s">
        <v>3</v>
      </c>
      <c r="C5" s="2" t="s">
        <v>5</v>
      </c>
      <c r="D5" s="2" t="s">
        <v>71</v>
      </c>
      <c r="E5" s="2" t="s">
        <v>6</v>
      </c>
      <c r="F5" s="2" t="s">
        <v>7</v>
      </c>
    </row>
    <row r="6" spans="1:7" s="9" customFormat="1" x14ac:dyDescent="0.25">
      <c r="A6" s="15" t="s">
        <v>72</v>
      </c>
      <c r="B6" s="7" t="s">
        <v>73</v>
      </c>
      <c r="C6" s="8">
        <v>24539933</v>
      </c>
      <c r="D6" s="8">
        <v>23395006.600000001</v>
      </c>
      <c r="E6" s="8">
        <v>23392214.080000002</v>
      </c>
      <c r="F6" s="16">
        <f t="shared" ref="F6:F18" si="0">IF(C6=0,0,(E6/C6)*100)</f>
        <v>95.323056016493609</v>
      </c>
      <c r="G6" s="17"/>
    </row>
    <row r="7" spans="1:7" ht="126" x14ac:dyDescent="0.25">
      <c r="A7" s="3" t="s">
        <v>8</v>
      </c>
      <c r="B7" s="4" t="s">
        <v>9</v>
      </c>
      <c r="C7" s="5">
        <v>19027087</v>
      </c>
      <c r="D7" s="5">
        <v>18214509.630000003</v>
      </c>
      <c r="E7" s="5">
        <v>18211717.110000003</v>
      </c>
      <c r="F7" s="18">
        <f t="shared" si="0"/>
        <v>95.714688801286314</v>
      </c>
      <c r="G7" s="19"/>
    </row>
    <row r="8" spans="1:7" ht="63" x14ac:dyDescent="0.25">
      <c r="A8" s="3" t="s">
        <v>10</v>
      </c>
      <c r="B8" s="4" t="s">
        <v>11</v>
      </c>
      <c r="C8" s="5">
        <v>5324846</v>
      </c>
      <c r="D8" s="5">
        <v>5158396.97</v>
      </c>
      <c r="E8" s="5">
        <v>5158396.97</v>
      </c>
      <c r="F8" s="18">
        <f t="shared" si="0"/>
        <v>96.874106218283117</v>
      </c>
      <c r="G8" s="19"/>
    </row>
    <row r="9" spans="1:7" ht="31.5" x14ac:dyDescent="0.25">
      <c r="A9" s="3" t="s">
        <v>74</v>
      </c>
      <c r="B9" s="4" t="s">
        <v>75</v>
      </c>
      <c r="C9" s="5">
        <v>188000</v>
      </c>
      <c r="D9" s="5">
        <v>22100</v>
      </c>
      <c r="E9" s="5">
        <v>22100</v>
      </c>
      <c r="F9" s="18">
        <f t="shared" si="0"/>
        <v>11.75531914893617</v>
      </c>
      <c r="G9" s="19"/>
    </row>
    <row r="10" spans="1:7" s="9" customFormat="1" x14ac:dyDescent="0.25">
      <c r="A10" s="15" t="s">
        <v>76</v>
      </c>
      <c r="B10" s="7" t="s">
        <v>77</v>
      </c>
      <c r="C10" s="8">
        <v>56344404</v>
      </c>
      <c r="D10" s="8">
        <v>49818971.269999996</v>
      </c>
      <c r="E10" s="8">
        <v>49787774.699999996</v>
      </c>
      <c r="F10" s="16">
        <f t="shared" si="0"/>
        <v>88.363299929483674</v>
      </c>
      <c r="G10" s="17"/>
    </row>
    <row r="11" spans="1:7" ht="63" x14ac:dyDescent="0.25">
      <c r="A11" s="3" t="s">
        <v>12</v>
      </c>
      <c r="B11" s="4" t="s">
        <v>13</v>
      </c>
      <c r="C11" s="5">
        <v>22891535</v>
      </c>
      <c r="D11" s="5">
        <v>17747387.960000001</v>
      </c>
      <c r="E11" s="5">
        <v>17746067.960000001</v>
      </c>
      <c r="F11" s="18">
        <f t="shared" si="0"/>
        <v>77.522402757176394</v>
      </c>
      <c r="G11" s="19"/>
    </row>
    <row r="12" spans="1:7" ht="63" x14ac:dyDescent="0.25">
      <c r="A12" s="3" t="s">
        <v>78</v>
      </c>
      <c r="B12" s="4" t="s">
        <v>79</v>
      </c>
      <c r="C12" s="5">
        <v>23054500</v>
      </c>
      <c r="D12" s="5">
        <v>23032994.34</v>
      </c>
      <c r="E12" s="5">
        <v>23032994.34</v>
      </c>
      <c r="F12" s="18">
        <f t="shared" si="0"/>
        <v>99.906718167819733</v>
      </c>
      <c r="G12" s="19"/>
    </row>
    <row r="13" spans="1:7" ht="63" x14ac:dyDescent="0.25">
      <c r="A13" s="3" t="s">
        <v>80</v>
      </c>
      <c r="B13" s="4" t="s">
        <v>81</v>
      </c>
      <c r="C13" s="5">
        <v>1423990</v>
      </c>
      <c r="D13" s="5">
        <v>942937.22</v>
      </c>
      <c r="E13" s="5">
        <v>942937.22</v>
      </c>
      <c r="F13" s="18">
        <f t="shared" si="0"/>
        <v>66.217966418303504</v>
      </c>
      <c r="G13" s="19"/>
    </row>
    <row r="14" spans="1:7" ht="31.5" x14ac:dyDescent="0.25">
      <c r="A14" s="3" t="s">
        <v>14</v>
      </c>
      <c r="B14" s="4" t="s">
        <v>15</v>
      </c>
      <c r="C14" s="5">
        <v>2902339</v>
      </c>
      <c r="D14" s="5">
        <v>2283762.0699999998</v>
      </c>
      <c r="E14" s="5">
        <v>2283762.0699999998</v>
      </c>
      <c r="F14" s="18">
        <f t="shared" si="0"/>
        <v>78.686951110810966</v>
      </c>
      <c r="G14" s="19"/>
    </row>
    <row r="15" spans="1:7" ht="31.5" x14ac:dyDescent="0.25">
      <c r="A15" s="3" t="s">
        <v>16</v>
      </c>
      <c r="B15" s="4" t="s">
        <v>17</v>
      </c>
      <c r="C15" s="5">
        <v>4160832</v>
      </c>
      <c r="D15" s="5">
        <v>4059786.3300000005</v>
      </c>
      <c r="E15" s="5">
        <v>4059786.3300000005</v>
      </c>
      <c r="F15" s="18">
        <f t="shared" si="0"/>
        <v>97.571503247427444</v>
      </c>
      <c r="G15" s="19"/>
    </row>
    <row r="16" spans="1:7" ht="63" x14ac:dyDescent="0.25">
      <c r="A16" s="3" t="s">
        <v>82</v>
      </c>
      <c r="B16" s="4" t="s">
        <v>83</v>
      </c>
      <c r="C16" s="5">
        <v>676728</v>
      </c>
      <c r="D16" s="5">
        <v>540223.35</v>
      </c>
      <c r="E16" s="5">
        <v>510346.77999999991</v>
      </c>
      <c r="F16" s="18">
        <f t="shared" si="0"/>
        <v>75.413870860966284</v>
      </c>
      <c r="G16" s="19"/>
    </row>
    <row r="17" spans="1:7" ht="63" x14ac:dyDescent="0.25">
      <c r="A17" s="3" t="s">
        <v>84</v>
      </c>
      <c r="B17" s="4" t="s">
        <v>85</v>
      </c>
      <c r="C17" s="5">
        <v>1174532</v>
      </c>
      <c r="D17" s="5">
        <v>1174532</v>
      </c>
      <c r="E17" s="5">
        <v>1174532</v>
      </c>
      <c r="F17" s="18">
        <f t="shared" si="0"/>
        <v>100</v>
      </c>
      <c r="G17" s="19"/>
    </row>
    <row r="18" spans="1:7" ht="141.75" x14ac:dyDescent="0.25">
      <c r="A18" s="3" t="s">
        <v>86</v>
      </c>
      <c r="B18" s="4" t="s">
        <v>87</v>
      </c>
      <c r="C18" s="5">
        <v>9823</v>
      </c>
      <c r="D18" s="5">
        <v>3931</v>
      </c>
      <c r="E18" s="5">
        <v>3931</v>
      </c>
      <c r="F18" s="18">
        <f t="shared" si="0"/>
        <v>40.018324340832741</v>
      </c>
      <c r="G18" s="19"/>
    </row>
    <row r="19" spans="1:7" s="9" customFormat="1" x14ac:dyDescent="0.25">
      <c r="A19" s="20">
        <v>2000</v>
      </c>
      <c r="B19" s="7" t="s">
        <v>88</v>
      </c>
      <c r="C19" s="8">
        <f t="shared" ref="C19:E19" si="1">SUM(C20:C21)</f>
        <v>11333168</v>
      </c>
      <c r="D19" s="8">
        <f t="shared" si="1"/>
        <v>9853594.1600000001</v>
      </c>
      <c r="E19" s="8">
        <f t="shared" si="1"/>
        <v>6814971.1500000004</v>
      </c>
      <c r="F19" s="16">
        <v>69.2</v>
      </c>
      <c r="G19" s="17"/>
    </row>
    <row r="20" spans="1:7" ht="78.75" x14ac:dyDescent="0.25">
      <c r="A20" s="3" t="s">
        <v>18</v>
      </c>
      <c r="B20" s="4" t="s">
        <v>19</v>
      </c>
      <c r="C20" s="5">
        <v>9173771</v>
      </c>
      <c r="D20" s="5">
        <v>7768897.7199999997</v>
      </c>
      <c r="E20" s="5">
        <v>5307291.04</v>
      </c>
      <c r="F20" s="18">
        <f t="shared" ref="F20:F71" si="2">IF(C20=0,0,(E20/C20)*100)</f>
        <v>57.852883399858136</v>
      </c>
      <c r="G20" s="19"/>
    </row>
    <row r="21" spans="1:7" ht="31.5" x14ac:dyDescent="0.25">
      <c r="A21" s="3" t="s">
        <v>89</v>
      </c>
      <c r="B21" s="4" t="s">
        <v>90</v>
      </c>
      <c r="C21" s="5">
        <v>2159397</v>
      </c>
      <c r="D21" s="5">
        <v>2084696.44</v>
      </c>
      <c r="E21" s="5">
        <v>1507680.11</v>
      </c>
      <c r="F21" s="18">
        <f t="shared" si="2"/>
        <v>69.819496368662186</v>
      </c>
      <c r="G21" s="19"/>
    </row>
    <row r="22" spans="1:7" s="9" customFormat="1" ht="31.5" x14ac:dyDescent="0.25">
      <c r="A22" s="15" t="s">
        <v>58</v>
      </c>
      <c r="B22" s="7" t="s">
        <v>91</v>
      </c>
      <c r="C22" s="8">
        <v>3920770</v>
      </c>
      <c r="D22" s="8">
        <v>2546055.11</v>
      </c>
      <c r="E22" s="8">
        <v>2546055.11</v>
      </c>
      <c r="F22" s="16">
        <f t="shared" si="2"/>
        <v>64.937629853319621</v>
      </c>
      <c r="G22" s="17"/>
    </row>
    <row r="23" spans="1:7" ht="47.25" x14ac:dyDescent="0.25">
      <c r="A23" s="3" t="s">
        <v>92</v>
      </c>
      <c r="B23" s="4" t="s">
        <v>93</v>
      </c>
      <c r="C23" s="5">
        <v>11250</v>
      </c>
      <c r="D23" s="5">
        <v>0</v>
      </c>
      <c r="E23" s="5">
        <v>0</v>
      </c>
      <c r="F23" s="18">
        <f t="shared" si="2"/>
        <v>0</v>
      </c>
      <c r="G23" s="19"/>
    </row>
    <row r="24" spans="1:7" ht="63" x14ac:dyDescent="0.25">
      <c r="A24" s="3" t="s">
        <v>94</v>
      </c>
      <c r="B24" s="4" t="s">
        <v>95</v>
      </c>
      <c r="C24" s="5">
        <v>3700</v>
      </c>
      <c r="D24" s="5">
        <v>1377.95</v>
      </c>
      <c r="E24" s="5">
        <v>1377.95</v>
      </c>
      <c r="F24" s="18">
        <f t="shared" si="2"/>
        <v>37.241891891891896</v>
      </c>
      <c r="G24" s="19"/>
    </row>
    <row r="25" spans="1:7" ht="47.25" x14ac:dyDescent="0.25">
      <c r="A25" s="3" t="s">
        <v>96</v>
      </c>
      <c r="B25" s="4" t="s">
        <v>97</v>
      </c>
      <c r="C25" s="5">
        <v>22320</v>
      </c>
      <c r="D25" s="5">
        <v>12380</v>
      </c>
      <c r="E25" s="5">
        <v>12380</v>
      </c>
      <c r="F25" s="18">
        <f t="shared" si="2"/>
        <v>55.465949820788531</v>
      </c>
      <c r="G25" s="19"/>
    </row>
    <row r="26" spans="1:7" ht="31.5" x14ac:dyDescent="0.25">
      <c r="A26" s="3" t="s">
        <v>98</v>
      </c>
      <c r="B26" s="4" t="s">
        <v>99</v>
      </c>
      <c r="C26" s="5">
        <v>50000</v>
      </c>
      <c r="D26" s="5">
        <v>0</v>
      </c>
      <c r="E26" s="5">
        <v>0</v>
      </c>
      <c r="F26" s="18">
        <f t="shared" si="2"/>
        <v>0</v>
      </c>
      <c r="G26" s="19"/>
    </row>
    <row r="27" spans="1:7" ht="157.5" x14ac:dyDescent="0.25">
      <c r="A27" s="3" t="s">
        <v>100</v>
      </c>
      <c r="B27" s="4" t="s">
        <v>101</v>
      </c>
      <c r="C27" s="5">
        <v>271250</v>
      </c>
      <c r="D27" s="5">
        <v>250410.18</v>
      </c>
      <c r="E27" s="5">
        <v>250410.18</v>
      </c>
      <c r="F27" s="18">
        <f t="shared" si="2"/>
        <v>92.317117050691238</v>
      </c>
      <c r="G27" s="19"/>
    </row>
    <row r="28" spans="1:7" ht="31.5" x14ac:dyDescent="0.25">
      <c r="A28" s="3" t="s">
        <v>64</v>
      </c>
      <c r="B28" s="4" t="s">
        <v>102</v>
      </c>
      <c r="C28" s="5">
        <v>50000</v>
      </c>
      <c r="D28" s="5">
        <v>0</v>
      </c>
      <c r="E28" s="5">
        <v>0</v>
      </c>
      <c r="F28" s="18">
        <f t="shared" si="2"/>
        <v>0</v>
      </c>
      <c r="G28" s="19"/>
    </row>
    <row r="29" spans="1:7" ht="94.5" x14ac:dyDescent="0.25">
      <c r="A29" s="3" t="s">
        <v>103</v>
      </c>
      <c r="B29" s="4" t="s">
        <v>104</v>
      </c>
      <c r="C29" s="5">
        <v>174700</v>
      </c>
      <c r="D29" s="5">
        <v>109485</v>
      </c>
      <c r="E29" s="5">
        <v>109485</v>
      </c>
      <c r="F29" s="18">
        <f t="shared" si="2"/>
        <v>62.670291929021182</v>
      </c>
      <c r="G29" s="19"/>
    </row>
    <row r="30" spans="1:7" ht="47.25" x14ac:dyDescent="0.25">
      <c r="A30" s="3" t="s">
        <v>105</v>
      </c>
      <c r="B30" s="4" t="s">
        <v>106</v>
      </c>
      <c r="C30" s="5">
        <v>3337550</v>
      </c>
      <c r="D30" s="5">
        <v>2172401.98</v>
      </c>
      <c r="E30" s="5">
        <v>2172401.98</v>
      </c>
      <c r="F30" s="18">
        <f t="shared" si="2"/>
        <v>65.089720903057639</v>
      </c>
      <c r="G30" s="19"/>
    </row>
    <row r="31" spans="1:7" s="9" customFormat="1" x14ac:dyDescent="0.25">
      <c r="A31" s="15" t="s">
        <v>107</v>
      </c>
      <c r="B31" s="7" t="s">
        <v>108</v>
      </c>
      <c r="C31" s="8">
        <v>5493070</v>
      </c>
      <c r="D31" s="8">
        <v>3653385.27</v>
      </c>
      <c r="E31" s="8">
        <v>3653385.27</v>
      </c>
      <c r="F31" s="16">
        <f t="shared" si="2"/>
        <v>66.508988052218527</v>
      </c>
      <c r="G31" s="17"/>
    </row>
    <row r="32" spans="1:7" ht="31.5" x14ac:dyDescent="0.25">
      <c r="A32" s="3" t="s">
        <v>20</v>
      </c>
      <c r="B32" s="4" t="s">
        <v>21</v>
      </c>
      <c r="C32" s="5">
        <v>1358594</v>
      </c>
      <c r="D32" s="5">
        <v>819622.75000000012</v>
      </c>
      <c r="E32" s="5">
        <v>819622.75000000012</v>
      </c>
      <c r="F32" s="18">
        <f t="shared" si="2"/>
        <v>60.328747955607056</v>
      </c>
      <c r="G32" s="19"/>
    </row>
    <row r="33" spans="1:7" ht="63" x14ac:dyDescent="0.25">
      <c r="A33" s="3" t="s">
        <v>22</v>
      </c>
      <c r="B33" s="4" t="s">
        <v>23</v>
      </c>
      <c r="C33" s="5">
        <v>3884476</v>
      </c>
      <c r="D33" s="5">
        <v>2796132.52</v>
      </c>
      <c r="E33" s="5">
        <v>2796132.52</v>
      </c>
      <c r="F33" s="18">
        <f t="shared" si="2"/>
        <v>71.982231837704745</v>
      </c>
      <c r="G33" s="19"/>
    </row>
    <row r="34" spans="1:7" ht="31.5" x14ac:dyDescent="0.25">
      <c r="A34" s="3" t="s">
        <v>109</v>
      </c>
      <c r="B34" s="4" t="s">
        <v>110</v>
      </c>
      <c r="C34" s="5">
        <v>250000</v>
      </c>
      <c r="D34" s="5">
        <v>37630</v>
      </c>
      <c r="E34" s="5">
        <v>37630</v>
      </c>
      <c r="F34" s="18">
        <f t="shared" si="2"/>
        <v>15.052</v>
      </c>
      <c r="G34" s="19"/>
    </row>
    <row r="35" spans="1:7" s="9" customFormat="1" x14ac:dyDescent="0.25">
      <c r="A35" s="15" t="s">
        <v>111</v>
      </c>
      <c r="B35" s="7" t="s">
        <v>112</v>
      </c>
      <c r="C35" s="8">
        <v>1319560</v>
      </c>
      <c r="D35" s="8">
        <v>1152861.8999999999</v>
      </c>
      <c r="E35" s="8">
        <v>1152861.8999999999</v>
      </c>
      <c r="F35" s="16">
        <f t="shared" si="2"/>
        <v>87.367145108975706</v>
      </c>
      <c r="G35" s="17"/>
    </row>
    <row r="36" spans="1:7" ht="94.5" x14ac:dyDescent="0.25">
      <c r="A36" s="3" t="s">
        <v>26</v>
      </c>
      <c r="B36" s="4" t="s">
        <v>27</v>
      </c>
      <c r="C36" s="5">
        <v>1319560</v>
      </c>
      <c r="D36" s="5">
        <v>1152861.8999999999</v>
      </c>
      <c r="E36" s="5">
        <v>1152861.8999999999</v>
      </c>
      <c r="F36" s="18">
        <f t="shared" si="2"/>
        <v>87.367145108975706</v>
      </c>
      <c r="G36" s="19"/>
    </row>
    <row r="37" spans="1:7" s="9" customFormat="1" ht="31.5" x14ac:dyDescent="0.25">
      <c r="A37" s="15" t="s">
        <v>113</v>
      </c>
      <c r="B37" s="7" t="s">
        <v>114</v>
      </c>
      <c r="C37" s="8">
        <v>14454916</v>
      </c>
      <c r="D37" s="8">
        <v>14262818.91</v>
      </c>
      <c r="E37" s="8">
        <v>14262818.91</v>
      </c>
      <c r="F37" s="16">
        <f t="shared" si="2"/>
        <v>98.671060489040542</v>
      </c>
      <c r="G37" s="17"/>
    </row>
    <row r="38" spans="1:7" ht="31.5" x14ac:dyDescent="0.25">
      <c r="A38" s="3" t="s">
        <v>115</v>
      </c>
      <c r="B38" s="4" t="s">
        <v>116</v>
      </c>
      <c r="C38" s="5">
        <v>1680300</v>
      </c>
      <c r="D38" s="5">
        <v>1678218.75</v>
      </c>
      <c r="E38" s="5">
        <v>1678218.75</v>
      </c>
      <c r="F38" s="18">
        <f t="shared" si="2"/>
        <v>99.876138189608994</v>
      </c>
      <c r="G38" s="19"/>
    </row>
    <row r="39" spans="1:7" ht="31.5" x14ac:dyDescent="0.25">
      <c r="A39" s="3" t="s">
        <v>117</v>
      </c>
      <c r="B39" s="4" t="s">
        <v>118</v>
      </c>
      <c r="C39" s="5">
        <v>12774616</v>
      </c>
      <c r="D39" s="5">
        <v>12584600.16</v>
      </c>
      <c r="E39" s="5">
        <v>12584600.16</v>
      </c>
      <c r="F39" s="18">
        <f t="shared" si="2"/>
        <v>98.512551453601432</v>
      </c>
      <c r="G39" s="19"/>
    </row>
    <row r="40" spans="1:7" s="9" customFormat="1" x14ac:dyDescent="0.25">
      <c r="A40" s="15" t="s">
        <v>119</v>
      </c>
      <c r="B40" s="7" t="s">
        <v>120</v>
      </c>
      <c r="C40" s="8">
        <v>38340868</v>
      </c>
      <c r="D40" s="8">
        <v>37635782.030000001</v>
      </c>
      <c r="E40" s="8">
        <v>37622314.030000001</v>
      </c>
      <c r="F40" s="16">
        <f t="shared" si="2"/>
        <v>98.125879753165734</v>
      </c>
      <c r="G40" s="17"/>
    </row>
    <row r="41" spans="1:7" ht="78.75" x14ac:dyDescent="0.25">
      <c r="A41" s="3" t="s">
        <v>32</v>
      </c>
      <c r="B41" s="4" t="s">
        <v>33</v>
      </c>
      <c r="C41" s="5">
        <v>38327400</v>
      </c>
      <c r="D41" s="5">
        <v>37622314.030000001</v>
      </c>
      <c r="E41" s="5">
        <v>37622314.030000001</v>
      </c>
      <c r="F41" s="18">
        <f t="shared" si="2"/>
        <v>98.160360551459263</v>
      </c>
      <c r="G41" s="19"/>
    </row>
    <row r="42" spans="1:7" ht="47.25" x14ac:dyDescent="0.25">
      <c r="A42" s="3" t="s">
        <v>121</v>
      </c>
      <c r="B42" s="4" t="s">
        <v>122</v>
      </c>
      <c r="C42" s="5">
        <v>13468</v>
      </c>
      <c r="D42" s="5">
        <v>13468</v>
      </c>
      <c r="E42" s="5">
        <v>0</v>
      </c>
      <c r="F42" s="18">
        <f t="shared" si="2"/>
        <v>0</v>
      </c>
      <c r="G42" s="19"/>
    </row>
    <row r="43" spans="1:7" s="9" customFormat="1" x14ac:dyDescent="0.25">
      <c r="A43" s="15" t="s">
        <v>123</v>
      </c>
      <c r="B43" s="7" t="s">
        <v>124</v>
      </c>
      <c r="C43" s="8">
        <v>1956185</v>
      </c>
      <c r="D43" s="8">
        <v>620869.94999999995</v>
      </c>
      <c r="E43" s="8">
        <v>620869.94999999995</v>
      </c>
      <c r="F43" s="16">
        <f t="shared" si="2"/>
        <v>31.738815602818747</v>
      </c>
      <c r="G43" s="17"/>
    </row>
    <row r="44" spans="1:7" ht="47.25" x14ac:dyDescent="0.25">
      <c r="A44" s="3" t="s">
        <v>125</v>
      </c>
      <c r="B44" s="4" t="s">
        <v>126</v>
      </c>
      <c r="C44" s="5">
        <v>69485</v>
      </c>
      <c r="D44" s="5">
        <v>69484.22</v>
      </c>
      <c r="E44" s="5">
        <v>69484.22</v>
      </c>
      <c r="F44" s="18">
        <f t="shared" si="2"/>
        <v>99.998877455565946</v>
      </c>
      <c r="G44" s="19"/>
    </row>
    <row r="45" spans="1:7" ht="31.5" x14ac:dyDescent="0.25">
      <c r="A45" s="3" t="s">
        <v>127</v>
      </c>
      <c r="B45" s="4" t="s">
        <v>128</v>
      </c>
      <c r="C45" s="5">
        <v>1046700</v>
      </c>
      <c r="D45" s="5">
        <v>551385.73</v>
      </c>
      <c r="E45" s="5">
        <v>551385.73</v>
      </c>
      <c r="F45" s="18">
        <f t="shared" si="2"/>
        <v>52.678487627782559</v>
      </c>
      <c r="G45" s="19"/>
    </row>
    <row r="46" spans="1:7" ht="31.5" x14ac:dyDescent="0.25">
      <c r="A46" s="3" t="s">
        <v>129</v>
      </c>
      <c r="B46" s="4" t="s">
        <v>130</v>
      </c>
      <c r="C46" s="5">
        <v>840000</v>
      </c>
      <c r="D46" s="5">
        <v>0</v>
      </c>
      <c r="E46" s="5">
        <v>0</v>
      </c>
      <c r="F46" s="18">
        <f t="shared" si="2"/>
        <v>0</v>
      </c>
      <c r="G46" s="19"/>
    </row>
    <row r="47" spans="1:7" s="9" customFormat="1" x14ac:dyDescent="0.25">
      <c r="A47" s="15" t="s">
        <v>131</v>
      </c>
      <c r="B47" s="7" t="s">
        <v>132</v>
      </c>
      <c r="C47" s="8">
        <v>20638822</v>
      </c>
      <c r="D47" s="8">
        <v>20499822</v>
      </c>
      <c r="E47" s="8">
        <v>20499822</v>
      </c>
      <c r="F47" s="16">
        <f t="shared" si="2"/>
        <v>99.326511949180045</v>
      </c>
      <c r="G47" s="17"/>
    </row>
    <row r="48" spans="1:7" x14ac:dyDescent="0.25">
      <c r="A48" s="3" t="s">
        <v>133</v>
      </c>
      <c r="B48" s="4" t="s">
        <v>134</v>
      </c>
      <c r="C48" s="5">
        <v>14579100</v>
      </c>
      <c r="D48" s="5">
        <v>14579100</v>
      </c>
      <c r="E48" s="5">
        <v>14579100</v>
      </c>
      <c r="F48" s="18">
        <f t="shared" si="2"/>
        <v>100</v>
      </c>
      <c r="G48" s="19"/>
    </row>
    <row r="49" spans="1:7" ht="31.5" x14ac:dyDescent="0.25">
      <c r="A49" s="3" t="s">
        <v>36</v>
      </c>
      <c r="B49" s="4" t="s">
        <v>37</v>
      </c>
      <c r="C49" s="5">
        <v>4859722</v>
      </c>
      <c r="D49" s="5">
        <v>4820722</v>
      </c>
      <c r="E49" s="5">
        <v>4820722</v>
      </c>
      <c r="F49" s="18">
        <f t="shared" si="2"/>
        <v>99.197484959016165</v>
      </c>
      <c r="G49" s="19"/>
    </row>
    <row r="50" spans="1:7" ht="94.5" x14ac:dyDescent="0.25">
      <c r="A50" s="3" t="s">
        <v>38</v>
      </c>
      <c r="B50" s="4" t="s">
        <v>39</v>
      </c>
      <c r="C50" s="5">
        <v>1200000</v>
      </c>
      <c r="D50" s="5">
        <v>1100000</v>
      </c>
      <c r="E50" s="5">
        <v>1100000</v>
      </c>
      <c r="F50" s="18">
        <f t="shared" si="2"/>
        <v>91.666666666666657</v>
      </c>
      <c r="G50" s="19"/>
    </row>
    <row r="51" spans="1:7" s="9" customFormat="1" x14ac:dyDescent="0.25">
      <c r="A51" s="6" t="s">
        <v>40</v>
      </c>
      <c r="B51" s="7"/>
      <c r="C51" s="8">
        <v>178341696</v>
      </c>
      <c r="D51" s="8">
        <v>163439167.19999999</v>
      </c>
      <c r="E51" s="8">
        <v>160353087.10000002</v>
      </c>
      <c r="F51" s="16">
        <f t="shared" si="2"/>
        <v>89.913402584216769</v>
      </c>
      <c r="G51" s="17"/>
    </row>
    <row r="52" spans="1:7" x14ac:dyDescent="0.25">
      <c r="A52" s="3" t="s">
        <v>18</v>
      </c>
      <c r="B52" s="4" t="s">
        <v>41</v>
      </c>
      <c r="C52" s="5">
        <v>58585688</v>
      </c>
      <c r="D52" s="5">
        <v>55658958.140000001</v>
      </c>
      <c r="E52" s="5">
        <v>55656102.140000001</v>
      </c>
      <c r="F52" s="18">
        <f t="shared" si="2"/>
        <v>94.999485437467257</v>
      </c>
      <c r="G52" s="19"/>
    </row>
    <row r="53" spans="1:7" x14ac:dyDescent="0.25">
      <c r="A53" s="3" t="s">
        <v>42</v>
      </c>
      <c r="B53" s="4" t="s">
        <v>43</v>
      </c>
      <c r="C53" s="5">
        <v>12810670</v>
      </c>
      <c r="D53" s="5">
        <v>12053751.75</v>
      </c>
      <c r="E53" s="5">
        <v>12053189.75</v>
      </c>
      <c r="F53" s="18">
        <f t="shared" si="2"/>
        <v>94.087114491279536</v>
      </c>
      <c r="G53" s="19"/>
    </row>
    <row r="54" spans="1:7" ht="31.5" x14ac:dyDescent="0.25">
      <c r="A54" s="3" t="s">
        <v>44</v>
      </c>
      <c r="B54" s="4" t="s">
        <v>45</v>
      </c>
      <c r="C54" s="5">
        <v>7712487</v>
      </c>
      <c r="D54" s="5">
        <v>5595311.2400000002</v>
      </c>
      <c r="E54" s="5">
        <v>5589928.2400000002</v>
      </c>
      <c r="F54" s="18">
        <f t="shared" si="2"/>
        <v>72.478932411814768</v>
      </c>
      <c r="G54" s="19"/>
    </row>
    <row r="55" spans="1:7" x14ac:dyDescent="0.25">
      <c r="A55" s="3" t="s">
        <v>46</v>
      </c>
      <c r="B55" s="4" t="s">
        <v>47</v>
      </c>
      <c r="C55" s="5">
        <v>1668900</v>
      </c>
      <c r="D55" s="5">
        <v>770975.06</v>
      </c>
      <c r="E55" s="5">
        <v>770975.06</v>
      </c>
      <c r="F55" s="18">
        <f t="shared" si="2"/>
        <v>46.196600155791245</v>
      </c>
      <c r="G55" s="19"/>
    </row>
    <row r="56" spans="1:7" ht="31.5" x14ac:dyDescent="0.25">
      <c r="A56" s="3" t="s">
        <v>48</v>
      </c>
      <c r="B56" s="4" t="s">
        <v>49</v>
      </c>
      <c r="C56" s="5">
        <v>52091512</v>
      </c>
      <c r="D56" s="5">
        <v>49624736.32</v>
      </c>
      <c r="E56" s="5">
        <v>49613087.32</v>
      </c>
      <c r="F56" s="18">
        <f t="shared" si="2"/>
        <v>95.242171738075101</v>
      </c>
      <c r="G56" s="19"/>
    </row>
    <row r="57" spans="1:7" x14ac:dyDescent="0.25">
      <c r="A57" s="3" t="s">
        <v>135</v>
      </c>
      <c r="B57" s="4" t="s">
        <v>136</v>
      </c>
      <c r="C57" s="5">
        <v>11868</v>
      </c>
      <c r="D57" s="5">
        <v>1728</v>
      </c>
      <c r="E57" s="5">
        <v>0</v>
      </c>
      <c r="F57" s="18">
        <f t="shared" si="2"/>
        <v>0</v>
      </c>
      <c r="G57" s="19"/>
    </row>
    <row r="58" spans="1:7" ht="31.5" x14ac:dyDescent="0.25">
      <c r="A58" s="3" t="s">
        <v>50</v>
      </c>
      <c r="B58" s="4" t="s">
        <v>51</v>
      </c>
      <c r="C58" s="5">
        <v>8796702</v>
      </c>
      <c r="D58" s="5">
        <v>6745410.0199999996</v>
      </c>
      <c r="E58" s="5">
        <v>6733598.9299999997</v>
      </c>
      <c r="F58" s="18">
        <f t="shared" si="2"/>
        <v>76.546857333577961</v>
      </c>
      <c r="G58" s="19"/>
    </row>
    <row r="59" spans="1:7" x14ac:dyDescent="0.25">
      <c r="A59" s="3" t="s">
        <v>137</v>
      </c>
      <c r="B59" s="4" t="s">
        <v>138</v>
      </c>
      <c r="C59" s="5">
        <v>302192</v>
      </c>
      <c r="D59" s="5">
        <v>222044.98</v>
      </c>
      <c r="E59" s="5">
        <v>213352.46000000002</v>
      </c>
      <c r="F59" s="18">
        <f t="shared" si="2"/>
        <v>70.601624133001536</v>
      </c>
      <c r="G59" s="19"/>
    </row>
    <row r="60" spans="1:7" ht="31.5" x14ac:dyDescent="0.25">
      <c r="A60" s="3" t="s">
        <v>139</v>
      </c>
      <c r="B60" s="4" t="s">
        <v>140</v>
      </c>
      <c r="C60" s="5">
        <v>61325.01</v>
      </c>
      <c r="D60" s="5">
        <v>24820.97</v>
      </c>
      <c r="E60" s="5">
        <v>24697.97</v>
      </c>
      <c r="F60" s="18">
        <f t="shared" si="2"/>
        <v>40.273894778003303</v>
      </c>
      <c r="G60" s="19"/>
    </row>
    <row r="61" spans="1:7" x14ac:dyDescent="0.25">
      <c r="A61" s="3" t="s">
        <v>141</v>
      </c>
      <c r="B61" s="4" t="s">
        <v>142</v>
      </c>
      <c r="C61" s="5">
        <v>3616876.99</v>
      </c>
      <c r="D61" s="5">
        <v>2423231.13</v>
      </c>
      <c r="E61" s="5">
        <v>2420274.5</v>
      </c>
      <c r="F61" s="18">
        <f t="shared" si="2"/>
        <v>66.916140822361783</v>
      </c>
      <c r="G61" s="19"/>
    </row>
    <row r="62" spans="1:7" x14ac:dyDescent="0.25">
      <c r="A62" s="3" t="s">
        <v>143</v>
      </c>
      <c r="B62" s="4" t="s">
        <v>144</v>
      </c>
      <c r="C62" s="5">
        <v>1044906</v>
      </c>
      <c r="D62" s="5">
        <v>595089.63</v>
      </c>
      <c r="E62" s="5">
        <v>595089.63</v>
      </c>
      <c r="F62" s="18">
        <f t="shared" si="2"/>
        <v>56.951498986511709</v>
      </c>
      <c r="G62" s="19"/>
    </row>
    <row r="63" spans="1:7" ht="31.5" x14ac:dyDescent="0.25">
      <c r="A63" s="3" t="s">
        <v>52</v>
      </c>
      <c r="B63" s="4" t="s">
        <v>53</v>
      </c>
      <c r="C63" s="5">
        <v>3771402</v>
      </c>
      <c r="D63" s="5">
        <v>3480223.31</v>
      </c>
      <c r="E63" s="5">
        <v>3480184.37</v>
      </c>
      <c r="F63" s="18">
        <f t="shared" si="2"/>
        <v>92.278266013540858</v>
      </c>
      <c r="G63" s="19"/>
    </row>
    <row r="64" spans="1:7" ht="63" x14ac:dyDescent="0.25">
      <c r="A64" s="3" t="s">
        <v>145</v>
      </c>
      <c r="B64" s="4" t="s">
        <v>146</v>
      </c>
      <c r="C64" s="5">
        <v>213613</v>
      </c>
      <c r="D64" s="5">
        <v>128692.01000000001</v>
      </c>
      <c r="E64" s="5">
        <v>128692.01000000001</v>
      </c>
      <c r="F64" s="18">
        <f t="shared" si="2"/>
        <v>60.245401731168045</v>
      </c>
      <c r="G64" s="19"/>
    </row>
    <row r="65" spans="1:7" x14ac:dyDescent="0.25">
      <c r="A65" s="3" t="s">
        <v>147</v>
      </c>
      <c r="B65" s="4" t="s">
        <v>148</v>
      </c>
      <c r="C65" s="5">
        <v>31986940</v>
      </c>
      <c r="D65" s="5">
        <v>30354794.109999999</v>
      </c>
      <c r="E65" s="5">
        <v>27316171.100000001</v>
      </c>
      <c r="F65" s="18">
        <f t="shared" si="2"/>
        <v>85.397887700417741</v>
      </c>
      <c r="G65" s="19"/>
    </row>
    <row r="66" spans="1:7" ht="47.25" x14ac:dyDescent="0.25">
      <c r="A66" s="3" t="s">
        <v>149</v>
      </c>
      <c r="B66" s="4" t="s">
        <v>150</v>
      </c>
      <c r="C66" s="5">
        <v>11348118</v>
      </c>
      <c r="D66" s="5">
        <v>9854972.1099999994</v>
      </c>
      <c r="E66" s="5">
        <v>6816349.1000000006</v>
      </c>
      <c r="F66" s="18">
        <f t="shared" si="2"/>
        <v>60.065899032773537</v>
      </c>
      <c r="G66" s="19"/>
    </row>
    <row r="67" spans="1:7" ht="47.25" x14ac:dyDescent="0.25">
      <c r="A67" s="3" t="s">
        <v>151</v>
      </c>
      <c r="B67" s="4" t="s">
        <v>152</v>
      </c>
      <c r="C67" s="5">
        <v>20638822</v>
      </c>
      <c r="D67" s="5">
        <v>20499822</v>
      </c>
      <c r="E67" s="5">
        <v>20499822</v>
      </c>
      <c r="F67" s="18">
        <f t="shared" si="2"/>
        <v>99.326511949180045</v>
      </c>
      <c r="G67" s="19"/>
    </row>
    <row r="68" spans="1:7" x14ac:dyDescent="0.25">
      <c r="A68" s="3" t="s">
        <v>153</v>
      </c>
      <c r="B68" s="4" t="s">
        <v>154</v>
      </c>
      <c r="C68" s="5">
        <v>3597750</v>
      </c>
      <c r="D68" s="5">
        <v>2483142.16</v>
      </c>
      <c r="E68" s="5">
        <v>2483142.16</v>
      </c>
      <c r="F68" s="18">
        <f t="shared" si="2"/>
        <v>69.01930817872281</v>
      </c>
      <c r="G68" s="19"/>
    </row>
    <row r="69" spans="1:7" x14ac:dyDescent="0.25">
      <c r="A69" s="3" t="s">
        <v>155</v>
      </c>
      <c r="B69" s="4" t="s">
        <v>156</v>
      </c>
      <c r="C69" s="5">
        <v>3597750</v>
      </c>
      <c r="D69" s="5">
        <v>2483142.16</v>
      </c>
      <c r="E69" s="5">
        <v>2483142.16</v>
      </c>
      <c r="F69" s="18">
        <f t="shared" si="2"/>
        <v>69.01930817872281</v>
      </c>
      <c r="G69" s="19"/>
    </row>
    <row r="70" spans="1:7" x14ac:dyDescent="0.25">
      <c r="A70" s="3" t="s">
        <v>157</v>
      </c>
      <c r="B70" s="4" t="s">
        <v>158</v>
      </c>
      <c r="C70" s="5">
        <v>25566</v>
      </c>
      <c r="D70" s="5">
        <v>21668.39</v>
      </c>
      <c r="E70" s="5">
        <v>8200.39</v>
      </c>
      <c r="F70" s="18">
        <f t="shared" si="2"/>
        <v>32.075373542986782</v>
      </c>
      <c r="G70" s="19"/>
    </row>
    <row r="71" spans="1:7" x14ac:dyDescent="0.25">
      <c r="A71" s="3" t="s">
        <v>131</v>
      </c>
      <c r="B71" s="4" t="s">
        <v>159</v>
      </c>
      <c r="C71" s="5">
        <v>840000</v>
      </c>
      <c r="D71" s="5">
        <v>0</v>
      </c>
      <c r="E71" s="5">
        <v>0</v>
      </c>
      <c r="F71" s="18">
        <f t="shared" si="2"/>
        <v>0</v>
      </c>
      <c r="G71" s="19"/>
    </row>
  </sheetData>
  <mergeCells count="2">
    <mergeCell ref="A2:E2"/>
    <mergeCell ref="A3:E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B10" sqref="B10"/>
    </sheetView>
  </sheetViews>
  <sheetFormatPr defaultRowHeight="15" x14ac:dyDescent="0.25"/>
  <cols>
    <col min="1" max="1" width="10.140625" bestFit="1" customWidth="1"/>
    <col min="2" max="2" width="51.140625" customWidth="1"/>
    <col min="3" max="3" width="20.5703125" customWidth="1"/>
    <col min="4" max="4" width="21.140625" customWidth="1"/>
    <col min="5" max="5" width="13.85546875" customWidth="1"/>
  </cols>
  <sheetData>
    <row r="1" spans="1:9" x14ac:dyDescent="0.25">
      <c r="A1" t="s">
        <v>160</v>
      </c>
    </row>
    <row r="2" spans="1:9" x14ac:dyDescent="0.25">
      <c r="A2" s="21"/>
      <c r="B2" s="21"/>
      <c r="C2" s="21"/>
      <c r="D2" s="21"/>
      <c r="E2" s="21"/>
      <c r="F2" s="21"/>
      <c r="G2" s="21"/>
      <c r="H2" s="21"/>
      <c r="I2" s="21"/>
    </row>
    <row r="3" spans="1:9" ht="23.25" x14ac:dyDescent="0.35">
      <c r="A3" s="22" t="s">
        <v>161</v>
      </c>
      <c r="B3" s="22"/>
      <c r="C3" s="22"/>
      <c r="D3" s="22"/>
      <c r="E3" s="22"/>
      <c r="F3" s="23"/>
      <c r="G3" s="23"/>
      <c r="H3" s="23"/>
      <c r="I3" s="23"/>
    </row>
    <row r="4" spans="1:9" x14ac:dyDescent="0.25">
      <c r="A4" s="24" t="s">
        <v>162</v>
      </c>
      <c r="B4" s="24"/>
      <c r="C4" s="24"/>
      <c r="D4" s="24"/>
      <c r="E4" s="24"/>
      <c r="F4" s="23"/>
      <c r="G4" s="23"/>
      <c r="H4" s="23"/>
      <c r="I4" s="23"/>
    </row>
    <row r="6" spans="1:9" x14ac:dyDescent="0.25">
      <c r="A6" s="25" t="s">
        <v>2</v>
      </c>
      <c r="B6" s="25" t="s">
        <v>163</v>
      </c>
      <c r="C6" s="25" t="s">
        <v>164</v>
      </c>
      <c r="D6" s="25" t="s">
        <v>165</v>
      </c>
      <c r="E6" s="25" t="s">
        <v>166</v>
      </c>
    </row>
    <row r="7" spans="1:9" x14ac:dyDescent="0.25">
      <c r="A7" s="26">
        <v>10000000</v>
      </c>
      <c r="B7" s="27" t="s">
        <v>167</v>
      </c>
      <c r="C7" s="28">
        <v>1508400</v>
      </c>
      <c r="D7" s="28">
        <v>2845085.55</v>
      </c>
      <c r="E7" s="29">
        <f t="shared" ref="E7:E31" si="0">IF(C7=0,0,D7/C7*100)</f>
        <v>188.61611972951471</v>
      </c>
    </row>
    <row r="8" spans="1:9" x14ac:dyDescent="0.25">
      <c r="A8" s="26">
        <v>19000000</v>
      </c>
      <c r="B8" s="27" t="s">
        <v>168</v>
      </c>
      <c r="C8" s="28">
        <v>1508400</v>
      </c>
      <c r="D8" s="28">
        <v>2845085.55</v>
      </c>
      <c r="E8" s="29">
        <f t="shared" si="0"/>
        <v>188.61611972951471</v>
      </c>
    </row>
    <row r="9" spans="1:9" x14ac:dyDescent="0.25">
      <c r="A9" s="26">
        <v>19010000</v>
      </c>
      <c r="B9" s="30" t="s">
        <v>169</v>
      </c>
      <c r="C9" s="28">
        <v>1508400</v>
      </c>
      <c r="D9" s="28">
        <v>2845085.55</v>
      </c>
      <c r="E9" s="29">
        <f t="shared" si="0"/>
        <v>188.61611972951471</v>
      </c>
    </row>
    <row r="10" spans="1:9" ht="75" x14ac:dyDescent="0.25">
      <c r="A10" s="26">
        <v>19010100</v>
      </c>
      <c r="B10" s="30" t="s">
        <v>170</v>
      </c>
      <c r="C10" s="28">
        <v>450000</v>
      </c>
      <c r="D10" s="28">
        <v>441301.35</v>
      </c>
      <c r="E10" s="29">
        <f t="shared" si="0"/>
        <v>98.066966666666673</v>
      </c>
    </row>
    <row r="11" spans="1:9" ht="30" x14ac:dyDescent="0.25">
      <c r="A11" s="26">
        <v>19010200</v>
      </c>
      <c r="B11" s="30" t="s">
        <v>171</v>
      </c>
      <c r="C11" s="28">
        <v>1051400</v>
      </c>
      <c r="D11" s="28">
        <v>2389826.9900000002</v>
      </c>
      <c r="E11" s="29">
        <f t="shared" si="0"/>
        <v>227.29950447023018</v>
      </c>
    </row>
    <row r="12" spans="1:9" ht="60" x14ac:dyDescent="0.25">
      <c r="A12" s="26">
        <v>19010300</v>
      </c>
      <c r="B12" s="30" t="s">
        <v>172</v>
      </c>
      <c r="C12" s="28">
        <v>7000</v>
      </c>
      <c r="D12" s="28">
        <v>13957.21</v>
      </c>
      <c r="E12" s="29">
        <f t="shared" si="0"/>
        <v>199.38871428571429</v>
      </c>
    </row>
    <row r="13" spans="1:9" x14ac:dyDescent="0.25">
      <c r="A13" s="26">
        <v>20000000</v>
      </c>
      <c r="B13" s="30" t="s">
        <v>173</v>
      </c>
      <c r="C13" s="28">
        <v>93750</v>
      </c>
      <c r="D13" s="28">
        <v>1524702.04</v>
      </c>
      <c r="E13" s="29">
        <f t="shared" si="0"/>
        <v>1626.3488426666668</v>
      </c>
    </row>
    <row r="14" spans="1:9" x14ac:dyDescent="0.25">
      <c r="A14" s="26">
        <v>21000000</v>
      </c>
      <c r="B14" s="30" t="s">
        <v>174</v>
      </c>
      <c r="C14" s="28">
        <v>0</v>
      </c>
      <c r="D14" s="28">
        <v>77424.259999999995</v>
      </c>
      <c r="E14" s="29">
        <f t="shared" si="0"/>
        <v>0</v>
      </c>
    </row>
    <row r="15" spans="1:9" ht="45" x14ac:dyDescent="0.25">
      <c r="A15" s="26">
        <v>21110000</v>
      </c>
      <c r="B15" s="30" t="s">
        <v>175</v>
      </c>
      <c r="C15" s="28">
        <v>0</v>
      </c>
      <c r="D15" s="28">
        <v>77424.259999999995</v>
      </c>
      <c r="E15" s="29">
        <f t="shared" si="0"/>
        <v>0</v>
      </c>
    </row>
    <row r="16" spans="1:9" x14ac:dyDescent="0.25">
      <c r="A16" s="26">
        <v>25000000</v>
      </c>
      <c r="B16" s="30" t="s">
        <v>176</v>
      </c>
      <c r="C16" s="28">
        <v>93750</v>
      </c>
      <c r="D16" s="28">
        <v>1447277.78</v>
      </c>
      <c r="E16" s="29">
        <f t="shared" si="0"/>
        <v>1543.7629653333333</v>
      </c>
    </row>
    <row r="17" spans="1:5" ht="30" x14ac:dyDescent="0.25">
      <c r="A17" s="26">
        <v>25010000</v>
      </c>
      <c r="B17" s="30" t="s">
        <v>177</v>
      </c>
      <c r="C17" s="28">
        <v>93750</v>
      </c>
      <c r="D17" s="28">
        <v>79647</v>
      </c>
      <c r="E17" s="29">
        <f t="shared" si="0"/>
        <v>84.956800000000001</v>
      </c>
    </row>
    <row r="18" spans="1:5" ht="30" x14ac:dyDescent="0.25">
      <c r="A18" s="26">
        <v>25010100</v>
      </c>
      <c r="B18" s="30" t="s">
        <v>178</v>
      </c>
      <c r="C18" s="28">
        <v>93750</v>
      </c>
      <c r="D18" s="28">
        <v>75847</v>
      </c>
      <c r="E18" s="29">
        <f t="shared" si="0"/>
        <v>80.903466666666674</v>
      </c>
    </row>
    <row r="19" spans="1:5" ht="45" x14ac:dyDescent="0.25">
      <c r="A19" s="26">
        <v>25010400</v>
      </c>
      <c r="B19" s="30" t="s">
        <v>179</v>
      </c>
      <c r="C19" s="28">
        <v>0</v>
      </c>
      <c r="D19" s="28">
        <v>3800</v>
      </c>
      <c r="E19" s="29">
        <f t="shared" si="0"/>
        <v>0</v>
      </c>
    </row>
    <row r="20" spans="1:5" ht="30" x14ac:dyDescent="0.25">
      <c r="A20" s="26">
        <v>25020000</v>
      </c>
      <c r="B20" s="30" t="s">
        <v>180</v>
      </c>
      <c r="C20" s="28">
        <v>0</v>
      </c>
      <c r="D20" s="28">
        <v>1367630.78</v>
      </c>
      <c r="E20" s="29">
        <f t="shared" si="0"/>
        <v>0</v>
      </c>
    </row>
    <row r="21" spans="1:5" x14ac:dyDescent="0.25">
      <c r="A21" s="26">
        <v>25020100</v>
      </c>
      <c r="B21" s="30" t="s">
        <v>181</v>
      </c>
      <c r="C21" s="28">
        <v>0</v>
      </c>
      <c r="D21" s="28">
        <v>1367630.78</v>
      </c>
      <c r="E21" s="29">
        <f t="shared" si="0"/>
        <v>0</v>
      </c>
    </row>
    <row r="22" spans="1:5" x14ac:dyDescent="0.25">
      <c r="A22" s="26">
        <v>30000000</v>
      </c>
      <c r="B22" s="30" t="s">
        <v>182</v>
      </c>
      <c r="C22" s="28">
        <v>678056</v>
      </c>
      <c r="D22" s="28">
        <v>698056.77</v>
      </c>
      <c r="E22" s="29">
        <f t="shared" si="0"/>
        <v>102.94972244180423</v>
      </c>
    </row>
    <row r="23" spans="1:5" x14ac:dyDescent="0.25">
      <c r="A23" s="26">
        <v>33000000</v>
      </c>
      <c r="B23" s="30" t="s">
        <v>183</v>
      </c>
      <c r="C23" s="28">
        <v>678056</v>
      </c>
      <c r="D23" s="28">
        <v>698056.77</v>
      </c>
      <c r="E23" s="29">
        <f t="shared" si="0"/>
        <v>102.94972244180423</v>
      </c>
    </row>
    <row r="24" spans="1:5" x14ac:dyDescent="0.25">
      <c r="A24" s="26">
        <v>33010000</v>
      </c>
      <c r="B24" s="30" t="s">
        <v>184</v>
      </c>
      <c r="C24" s="28">
        <v>678056</v>
      </c>
      <c r="D24" s="28">
        <v>698056.77</v>
      </c>
      <c r="E24" s="29">
        <f t="shared" si="0"/>
        <v>102.94972244180423</v>
      </c>
    </row>
    <row r="25" spans="1:5" ht="75" x14ac:dyDescent="0.25">
      <c r="A25" s="26">
        <v>33010100</v>
      </c>
      <c r="B25" s="30" t="s">
        <v>185</v>
      </c>
      <c r="C25" s="28">
        <v>678056</v>
      </c>
      <c r="D25" s="28">
        <v>698056.77</v>
      </c>
      <c r="E25" s="29">
        <f t="shared" si="0"/>
        <v>102.94972244180423</v>
      </c>
    </row>
    <row r="26" spans="1:5" x14ac:dyDescent="0.25">
      <c r="A26" s="26">
        <v>40000000</v>
      </c>
      <c r="B26" s="30" t="s">
        <v>186</v>
      </c>
      <c r="C26" s="28">
        <v>1591960</v>
      </c>
      <c r="D26" s="28">
        <v>1591960</v>
      </c>
      <c r="E26" s="29">
        <f t="shared" si="0"/>
        <v>100</v>
      </c>
    </row>
    <row r="27" spans="1:5" x14ac:dyDescent="0.25">
      <c r="A27" s="26">
        <v>41000000</v>
      </c>
      <c r="B27" s="30" t="s">
        <v>187</v>
      </c>
      <c r="C27" s="28">
        <v>1591960</v>
      </c>
      <c r="D27" s="28">
        <v>1591960</v>
      </c>
      <c r="E27" s="29">
        <f t="shared" si="0"/>
        <v>100</v>
      </c>
    </row>
    <row r="28" spans="1:5" ht="30" x14ac:dyDescent="0.25">
      <c r="A28" s="26">
        <v>41050000</v>
      </c>
      <c r="B28" s="30" t="s">
        <v>188</v>
      </c>
      <c r="C28" s="28">
        <v>1591960</v>
      </c>
      <c r="D28" s="28">
        <v>1591960</v>
      </c>
      <c r="E28" s="29">
        <f t="shared" si="0"/>
        <v>100</v>
      </c>
    </row>
    <row r="29" spans="1:5" x14ac:dyDescent="0.25">
      <c r="A29" s="26">
        <v>41053900</v>
      </c>
      <c r="B29" s="30" t="s">
        <v>37</v>
      </c>
      <c r="C29" s="28">
        <v>1591960</v>
      </c>
      <c r="D29" s="28">
        <v>1591960</v>
      </c>
      <c r="E29" s="29">
        <f t="shared" si="0"/>
        <v>100</v>
      </c>
    </row>
    <row r="30" spans="1:5" x14ac:dyDescent="0.25">
      <c r="A30" s="31" t="s">
        <v>189</v>
      </c>
      <c r="B30" s="31"/>
      <c r="C30" s="32">
        <v>2280206</v>
      </c>
      <c r="D30" s="32">
        <v>5067844.3599999994</v>
      </c>
      <c r="E30" s="33">
        <f t="shared" si="0"/>
        <v>222.25379461329368</v>
      </c>
    </row>
    <row r="31" spans="1:5" x14ac:dyDescent="0.25">
      <c r="A31" s="31" t="s">
        <v>190</v>
      </c>
      <c r="B31" s="31"/>
      <c r="C31" s="32">
        <v>3872166</v>
      </c>
      <c r="D31" s="32">
        <v>6659804.3599999994</v>
      </c>
      <c r="E31" s="33">
        <f t="shared" si="0"/>
        <v>171.99170593409477</v>
      </c>
    </row>
  </sheetData>
  <mergeCells count="2">
    <mergeCell ref="A3:E3"/>
    <mergeCell ref="A4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0"/>
  <sheetViews>
    <sheetView tabSelected="1" workbookViewId="0">
      <selection activeCell="C10" sqref="C10"/>
    </sheetView>
  </sheetViews>
  <sheetFormatPr defaultRowHeight="15" x14ac:dyDescent="0.25"/>
  <cols>
    <col min="1" max="1" width="13.28515625" customWidth="1"/>
    <col min="2" max="2" width="48" customWidth="1"/>
    <col min="3" max="3" width="23.7109375" customWidth="1"/>
    <col min="4" max="4" width="20.85546875" customWidth="1"/>
    <col min="5" max="5" width="11.85546875" customWidth="1"/>
    <col min="7" max="7" width="14.85546875" bestFit="1" customWidth="1"/>
    <col min="9" max="9" width="13.85546875" bestFit="1" customWidth="1"/>
  </cols>
  <sheetData>
    <row r="1" spans="1:9" ht="80.25" customHeight="1" x14ac:dyDescent="0.25">
      <c r="A1" s="34" t="s">
        <v>191</v>
      </c>
      <c r="B1" s="34"/>
      <c r="C1" s="34"/>
      <c r="D1" s="34"/>
      <c r="E1" s="34"/>
      <c r="F1" s="23"/>
      <c r="G1" s="23"/>
      <c r="H1" s="23"/>
      <c r="I1" s="23"/>
    </row>
    <row r="2" spans="1:9" ht="15.75" x14ac:dyDescent="0.25">
      <c r="A2" s="35" t="s">
        <v>162</v>
      </c>
      <c r="B2" s="35"/>
      <c r="C2" s="35"/>
      <c r="D2" s="35"/>
      <c r="E2" s="35"/>
      <c r="F2" s="23"/>
      <c r="G2" s="23"/>
      <c r="H2" s="23"/>
      <c r="I2" s="23"/>
    </row>
    <row r="3" spans="1:9" ht="18.75" x14ac:dyDescent="0.3">
      <c r="A3" s="36"/>
      <c r="B3" s="23"/>
      <c r="C3" s="23"/>
      <c r="D3" s="23"/>
      <c r="E3" s="23"/>
      <c r="F3" s="23"/>
      <c r="G3" s="23"/>
      <c r="H3" s="23"/>
      <c r="I3" s="23"/>
    </row>
    <row r="5" spans="1:9" x14ac:dyDescent="0.25">
      <c r="A5" s="25" t="s">
        <v>2</v>
      </c>
      <c r="B5" s="25" t="s">
        <v>163</v>
      </c>
      <c r="C5" s="25" t="s">
        <v>164</v>
      </c>
      <c r="D5" s="25" t="s">
        <v>165</v>
      </c>
      <c r="E5" s="25" t="s">
        <v>166</v>
      </c>
    </row>
    <row r="6" spans="1:9" x14ac:dyDescent="0.25">
      <c r="A6" s="26">
        <v>10000000</v>
      </c>
      <c r="B6" s="27" t="s">
        <v>167</v>
      </c>
      <c r="C6" s="28">
        <v>130186935</v>
      </c>
      <c r="D6" s="28">
        <v>133191118.8</v>
      </c>
      <c r="E6" s="29">
        <f t="shared" ref="E6:E69" si="0">IF(C6=0,0,D6/C6*100)</f>
        <v>102.30759238628669</v>
      </c>
    </row>
    <row r="7" spans="1:9" ht="30" x14ac:dyDescent="0.25">
      <c r="A7" s="26">
        <v>11000000</v>
      </c>
      <c r="B7" s="27" t="s">
        <v>192</v>
      </c>
      <c r="C7" s="28">
        <v>83195730</v>
      </c>
      <c r="D7" s="28">
        <v>84629916.650000006</v>
      </c>
      <c r="E7" s="29">
        <f t="shared" si="0"/>
        <v>101.72387050393093</v>
      </c>
    </row>
    <row r="8" spans="1:9" x14ac:dyDescent="0.25">
      <c r="A8" s="26">
        <v>11010000</v>
      </c>
      <c r="B8" s="27" t="s">
        <v>193</v>
      </c>
      <c r="C8" s="28">
        <v>83195730</v>
      </c>
      <c r="D8" s="28">
        <v>84629959.650000006</v>
      </c>
      <c r="E8" s="29">
        <f t="shared" si="0"/>
        <v>101.72392218927581</v>
      </c>
    </row>
    <row r="9" spans="1:9" ht="45" x14ac:dyDescent="0.25">
      <c r="A9" s="26">
        <v>11010100</v>
      </c>
      <c r="B9" s="27" t="s">
        <v>194</v>
      </c>
      <c r="C9" s="28">
        <v>79106500</v>
      </c>
      <c r="D9" s="28">
        <v>80388921.769999996</v>
      </c>
      <c r="E9" s="29">
        <f t="shared" si="0"/>
        <v>101.62113324442366</v>
      </c>
    </row>
    <row r="10" spans="1:9" ht="75" x14ac:dyDescent="0.25">
      <c r="A10" s="26">
        <v>11010200</v>
      </c>
      <c r="B10" s="27" t="s">
        <v>195</v>
      </c>
      <c r="C10" s="28">
        <v>2837000</v>
      </c>
      <c r="D10" s="28">
        <v>2869289.92</v>
      </c>
      <c r="E10" s="29">
        <f t="shared" si="0"/>
        <v>101.13817130771943</v>
      </c>
    </row>
    <row r="11" spans="1:9" ht="45" x14ac:dyDescent="0.25">
      <c r="A11" s="26">
        <v>11010400</v>
      </c>
      <c r="B11" s="27" t="s">
        <v>196</v>
      </c>
      <c r="C11" s="28">
        <v>943330</v>
      </c>
      <c r="D11" s="28">
        <v>1052868.42</v>
      </c>
      <c r="E11" s="29">
        <f t="shared" si="0"/>
        <v>111.61188767451475</v>
      </c>
    </row>
    <row r="12" spans="1:9" ht="45" x14ac:dyDescent="0.25">
      <c r="A12" s="26">
        <v>11010500</v>
      </c>
      <c r="B12" s="27" t="s">
        <v>197</v>
      </c>
      <c r="C12" s="28">
        <v>258900</v>
      </c>
      <c r="D12" s="28">
        <v>263695.81</v>
      </c>
      <c r="E12" s="29">
        <f t="shared" si="0"/>
        <v>101.85237929702589</v>
      </c>
    </row>
    <row r="13" spans="1:9" ht="45" x14ac:dyDescent="0.25">
      <c r="A13" s="26">
        <v>11010700</v>
      </c>
      <c r="B13" s="27" t="s">
        <v>198</v>
      </c>
      <c r="C13" s="28">
        <v>0</v>
      </c>
      <c r="D13" s="28">
        <v>0</v>
      </c>
      <c r="E13" s="29">
        <f t="shared" si="0"/>
        <v>0</v>
      </c>
    </row>
    <row r="14" spans="1:9" ht="45" x14ac:dyDescent="0.25">
      <c r="A14" s="26">
        <v>11011300</v>
      </c>
      <c r="B14" s="27" t="s">
        <v>199</v>
      </c>
      <c r="C14" s="28">
        <v>50000</v>
      </c>
      <c r="D14" s="28">
        <v>55183.73</v>
      </c>
      <c r="E14" s="29">
        <f t="shared" si="0"/>
        <v>110.36746000000002</v>
      </c>
    </row>
    <row r="15" spans="1:9" x14ac:dyDescent="0.25">
      <c r="A15" s="26">
        <v>11020000</v>
      </c>
      <c r="B15" s="27" t="s">
        <v>200</v>
      </c>
      <c r="C15" s="28">
        <v>0</v>
      </c>
      <c r="D15" s="28">
        <v>-43</v>
      </c>
      <c r="E15" s="29">
        <f t="shared" si="0"/>
        <v>0</v>
      </c>
    </row>
    <row r="16" spans="1:9" ht="30" x14ac:dyDescent="0.25">
      <c r="A16" s="26">
        <v>11020200</v>
      </c>
      <c r="B16" s="27" t="s">
        <v>201</v>
      </c>
      <c r="C16" s="28">
        <v>0</v>
      </c>
      <c r="D16" s="28">
        <v>-43</v>
      </c>
      <c r="E16" s="29">
        <f t="shared" si="0"/>
        <v>0</v>
      </c>
    </row>
    <row r="17" spans="1:5" ht="30" x14ac:dyDescent="0.25">
      <c r="A17" s="26">
        <v>13000000</v>
      </c>
      <c r="B17" s="27" t="s">
        <v>202</v>
      </c>
      <c r="C17" s="28">
        <v>141990</v>
      </c>
      <c r="D17" s="28">
        <v>204839.86</v>
      </c>
      <c r="E17" s="29">
        <f t="shared" si="0"/>
        <v>144.26358194239032</v>
      </c>
    </row>
    <row r="18" spans="1:5" ht="30" x14ac:dyDescent="0.25">
      <c r="A18" s="26">
        <v>13010000</v>
      </c>
      <c r="B18" s="27" t="s">
        <v>203</v>
      </c>
      <c r="C18" s="28">
        <v>44210</v>
      </c>
      <c r="D18" s="28">
        <v>99705.15</v>
      </c>
      <c r="E18" s="29">
        <f t="shared" si="0"/>
        <v>225.52623840760009</v>
      </c>
    </row>
    <row r="19" spans="1:5" ht="45" x14ac:dyDescent="0.25">
      <c r="A19" s="26">
        <v>13010100</v>
      </c>
      <c r="B19" s="27" t="s">
        <v>204</v>
      </c>
      <c r="C19" s="28">
        <v>12210</v>
      </c>
      <c r="D19" s="28">
        <v>17340.05</v>
      </c>
      <c r="E19" s="29">
        <f t="shared" si="0"/>
        <v>142.01515151515153</v>
      </c>
    </row>
    <row r="20" spans="1:5" ht="75" x14ac:dyDescent="0.25">
      <c r="A20" s="26">
        <v>13010200</v>
      </c>
      <c r="B20" s="27" t="s">
        <v>205</v>
      </c>
      <c r="C20" s="28">
        <v>32000</v>
      </c>
      <c r="D20" s="28">
        <v>82365.100000000006</v>
      </c>
      <c r="E20" s="29">
        <f t="shared" si="0"/>
        <v>257.39093750000006</v>
      </c>
    </row>
    <row r="21" spans="1:5" ht="30" x14ac:dyDescent="0.25">
      <c r="A21" s="26">
        <v>13030000</v>
      </c>
      <c r="B21" s="27" t="s">
        <v>206</v>
      </c>
      <c r="C21" s="28">
        <v>20780</v>
      </c>
      <c r="D21" s="28">
        <v>20796.669999999998</v>
      </c>
      <c r="E21" s="29">
        <f t="shared" si="0"/>
        <v>100.08022136669874</v>
      </c>
    </row>
    <row r="22" spans="1:5" ht="45" x14ac:dyDescent="0.25">
      <c r="A22" s="26">
        <v>13030100</v>
      </c>
      <c r="B22" s="27" t="s">
        <v>207</v>
      </c>
      <c r="C22" s="28">
        <v>20780</v>
      </c>
      <c r="D22" s="28">
        <v>20796.669999999998</v>
      </c>
      <c r="E22" s="29">
        <f t="shared" si="0"/>
        <v>100.08022136669874</v>
      </c>
    </row>
    <row r="23" spans="1:5" ht="30" x14ac:dyDescent="0.25">
      <c r="A23" s="26">
        <v>13040000</v>
      </c>
      <c r="B23" s="27" t="s">
        <v>208</v>
      </c>
      <c r="C23" s="28">
        <v>77000</v>
      </c>
      <c r="D23" s="28">
        <v>84338.04</v>
      </c>
      <c r="E23" s="29">
        <f t="shared" si="0"/>
        <v>109.52992207792207</v>
      </c>
    </row>
    <row r="24" spans="1:5" ht="45" x14ac:dyDescent="0.25">
      <c r="A24" s="26">
        <v>13040100</v>
      </c>
      <c r="B24" s="27" t="s">
        <v>209</v>
      </c>
      <c r="C24" s="28">
        <v>77000</v>
      </c>
      <c r="D24" s="28">
        <v>84338.04</v>
      </c>
      <c r="E24" s="29">
        <f t="shared" si="0"/>
        <v>109.52992207792207</v>
      </c>
    </row>
    <row r="25" spans="1:5" x14ac:dyDescent="0.25">
      <c r="A25" s="26">
        <v>14000000</v>
      </c>
      <c r="B25" s="27" t="s">
        <v>210</v>
      </c>
      <c r="C25" s="28">
        <v>1997000</v>
      </c>
      <c r="D25" s="28">
        <v>2244494.0499999998</v>
      </c>
      <c r="E25" s="29">
        <f t="shared" si="0"/>
        <v>112.39329243865799</v>
      </c>
    </row>
    <row r="26" spans="1:5" ht="30" x14ac:dyDescent="0.25">
      <c r="A26" s="26">
        <v>14020000</v>
      </c>
      <c r="B26" s="27" t="s">
        <v>211</v>
      </c>
      <c r="C26" s="28">
        <v>38000</v>
      </c>
      <c r="D26" s="28">
        <v>112460.94</v>
      </c>
      <c r="E26" s="29">
        <f t="shared" si="0"/>
        <v>295.9498421052632</v>
      </c>
    </row>
    <row r="27" spans="1:5" x14ac:dyDescent="0.25">
      <c r="A27" s="26">
        <v>14021900</v>
      </c>
      <c r="B27" s="27" t="s">
        <v>212</v>
      </c>
      <c r="C27" s="28">
        <v>38000</v>
      </c>
      <c r="D27" s="28">
        <v>112460.94</v>
      </c>
      <c r="E27" s="29">
        <f t="shared" si="0"/>
        <v>295.9498421052632</v>
      </c>
    </row>
    <row r="28" spans="1:5" ht="30" x14ac:dyDescent="0.25">
      <c r="A28" s="26">
        <v>14030000</v>
      </c>
      <c r="B28" s="27" t="s">
        <v>213</v>
      </c>
      <c r="C28" s="28">
        <v>313000</v>
      </c>
      <c r="D28" s="28">
        <v>358288.36</v>
      </c>
      <c r="E28" s="29">
        <f t="shared" si="0"/>
        <v>114.46912460063898</v>
      </c>
    </row>
    <row r="29" spans="1:5" x14ac:dyDescent="0.25">
      <c r="A29" s="26">
        <v>14031900</v>
      </c>
      <c r="B29" s="27" t="s">
        <v>212</v>
      </c>
      <c r="C29" s="28">
        <v>313000</v>
      </c>
      <c r="D29" s="28">
        <v>358288.36</v>
      </c>
      <c r="E29" s="29">
        <f t="shared" si="0"/>
        <v>114.46912460063898</v>
      </c>
    </row>
    <row r="30" spans="1:5" ht="45" x14ac:dyDescent="0.25">
      <c r="A30" s="26">
        <v>14040000</v>
      </c>
      <c r="B30" s="27" t="s">
        <v>214</v>
      </c>
      <c r="C30" s="28">
        <v>1646000</v>
      </c>
      <c r="D30" s="28">
        <v>1773744.75</v>
      </c>
      <c r="E30" s="29">
        <f t="shared" si="0"/>
        <v>107.76092041312273</v>
      </c>
    </row>
    <row r="31" spans="1:5" ht="90" x14ac:dyDescent="0.25">
      <c r="A31" s="26">
        <v>14040100</v>
      </c>
      <c r="B31" s="27" t="s">
        <v>215</v>
      </c>
      <c r="C31" s="28">
        <v>665000</v>
      </c>
      <c r="D31" s="28">
        <v>747754.75</v>
      </c>
      <c r="E31" s="29">
        <f t="shared" si="0"/>
        <v>112.44432330827068</v>
      </c>
    </row>
    <row r="32" spans="1:5" ht="75" x14ac:dyDescent="0.25">
      <c r="A32" s="26">
        <v>14040200</v>
      </c>
      <c r="B32" s="27" t="s">
        <v>216</v>
      </c>
      <c r="C32" s="28">
        <v>981000</v>
      </c>
      <c r="D32" s="28">
        <v>1025990</v>
      </c>
      <c r="E32" s="29">
        <f t="shared" si="0"/>
        <v>104.5861365953109</v>
      </c>
    </row>
    <row r="33" spans="1:9" ht="45" x14ac:dyDescent="0.25">
      <c r="A33" s="26">
        <v>18000000</v>
      </c>
      <c r="B33" s="27" t="s">
        <v>217</v>
      </c>
      <c r="C33" s="28">
        <v>44852215</v>
      </c>
      <c r="D33" s="28">
        <v>46111868.240000002</v>
      </c>
      <c r="E33" s="29">
        <f t="shared" si="0"/>
        <v>102.80845269291605</v>
      </c>
    </row>
    <row r="34" spans="1:9" x14ac:dyDescent="0.25">
      <c r="A34" s="26">
        <v>18010000</v>
      </c>
      <c r="B34" s="27" t="s">
        <v>218</v>
      </c>
      <c r="C34" s="28">
        <v>36285215</v>
      </c>
      <c r="D34" s="28">
        <v>37251775.609999999</v>
      </c>
      <c r="E34" s="29">
        <f t="shared" si="0"/>
        <v>102.66378636587932</v>
      </c>
    </row>
    <row r="35" spans="1:9" ht="60" x14ac:dyDescent="0.25">
      <c r="A35" s="26">
        <v>18010100</v>
      </c>
      <c r="B35" s="27" t="s">
        <v>219</v>
      </c>
      <c r="C35" s="28">
        <v>7000</v>
      </c>
      <c r="D35" s="28">
        <v>12780.23</v>
      </c>
      <c r="E35" s="29">
        <f t="shared" si="0"/>
        <v>182.57471428571426</v>
      </c>
    </row>
    <row r="36" spans="1:9" ht="60" x14ac:dyDescent="0.25">
      <c r="A36" s="26">
        <v>18010200</v>
      </c>
      <c r="B36" s="27" t="s">
        <v>220</v>
      </c>
      <c r="C36" s="28">
        <v>142000</v>
      </c>
      <c r="D36" s="28">
        <v>169982.75</v>
      </c>
      <c r="E36" s="29">
        <f t="shared" si="0"/>
        <v>119.70616197183099</v>
      </c>
    </row>
    <row r="37" spans="1:9" ht="60" x14ac:dyDescent="0.25">
      <c r="A37" s="26">
        <v>18010300</v>
      </c>
      <c r="B37" s="27" t="s">
        <v>221</v>
      </c>
      <c r="C37" s="28">
        <v>502000</v>
      </c>
      <c r="D37" s="28">
        <v>542393.59</v>
      </c>
      <c r="E37" s="29">
        <f t="shared" si="0"/>
        <v>108.04653187250995</v>
      </c>
    </row>
    <row r="38" spans="1:9" ht="60" x14ac:dyDescent="0.25">
      <c r="A38" s="26">
        <v>18010400</v>
      </c>
      <c r="B38" s="27" t="s">
        <v>222</v>
      </c>
      <c r="C38" s="28">
        <v>1485500</v>
      </c>
      <c r="D38" s="28">
        <v>1485672.76</v>
      </c>
      <c r="E38" s="29">
        <f t="shared" si="0"/>
        <v>100.01162975429148</v>
      </c>
    </row>
    <row r="39" spans="1:9" x14ac:dyDescent="0.25">
      <c r="A39" s="26">
        <v>18010500</v>
      </c>
      <c r="B39" s="27" t="s">
        <v>223</v>
      </c>
      <c r="C39" s="28">
        <v>32242895</v>
      </c>
      <c r="D39" s="28">
        <v>32846454.859999999</v>
      </c>
      <c r="E39" s="29">
        <f t="shared" si="0"/>
        <v>101.87191584378512</v>
      </c>
    </row>
    <row r="40" spans="1:9" x14ac:dyDescent="0.25">
      <c r="A40" s="26">
        <v>18010600</v>
      </c>
      <c r="B40" s="27" t="s">
        <v>224</v>
      </c>
      <c r="C40" s="28">
        <v>1262000</v>
      </c>
      <c r="D40" s="28">
        <v>1477805.62</v>
      </c>
      <c r="E40" s="29">
        <f t="shared" si="0"/>
        <v>117.10028684627576</v>
      </c>
      <c r="G40" s="37"/>
      <c r="I40" s="37"/>
    </row>
    <row r="41" spans="1:9" x14ac:dyDescent="0.25">
      <c r="A41" s="26">
        <v>18010700</v>
      </c>
      <c r="B41" s="27" t="s">
        <v>225</v>
      </c>
      <c r="C41" s="28">
        <v>310320</v>
      </c>
      <c r="D41" s="28">
        <v>350233.02</v>
      </c>
      <c r="E41" s="29">
        <f t="shared" si="0"/>
        <v>112.8618909512761</v>
      </c>
      <c r="G41" s="37"/>
    </row>
    <row r="42" spans="1:9" x14ac:dyDescent="0.25">
      <c r="A42" s="26">
        <v>18010900</v>
      </c>
      <c r="B42" s="27" t="s">
        <v>226</v>
      </c>
      <c r="C42" s="28">
        <v>315000</v>
      </c>
      <c r="D42" s="28">
        <v>347702.78</v>
      </c>
      <c r="E42" s="29">
        <f t="shared" si="0"/>
        <v>110.38183492063493</v>
      </c>
    </row>
    <row r="43" spans="1:9" x14ac:dyDescent="0.25">
      <c r="A43" s="26">
        <v>18011100</v>
      </c>
      <c r="B43" s="27" t="s">
        <v>227</v>
      </c>
      <c r="C43" s="28">
        <v>18500</v>
      </c>
      <c r="D43" s="28">
        <v>18750</v>
      </c>
      <c r="E43" s="29">
        <f t="shared" si="0"/>
        <v>101.35135135135135</v>
      </c>
    </row>
    <row r="44" spans="1:9" x14ac:dyDescent="0.25">
      <c r="A44" s="26">
        <v>18030000</v>
      </c>
      <c r="B44" s="27" t="s">
        <v>228</v>
      </c>
      <c r="C44" s="28">
        <v>4000</v>
      </c>
      <c r="D44" s="28">
        <v>18224</v>
      </c>
      <c r="E44" s="29">
        <f t="shared" si="0"/>
        <v>455.6</v>
      </c>
    </row>
    <row r="45" spans="1:9" ht="30" x14ac:dyDescent="0.25">
      <c r="A45" s="26">
        <v>18030100</v>
      </c>
      <c r="B45" s="27" t="s">
        <v>229</v>
      </c>
      <c r="C45" s="28">
        <v>0</v>
      </c>
      <c r="D45" s="28">
        <v>0</v>
      </c>
      <c r="E45" s="29">
        <f t="shared" si="0"/>
        <v>0</v>
      </c>
    </row>
    <row r="46" spans="1:9" x14ac:dyDescent="0.25">
      <c r="A46" s="26">
        <v>18030200</v>
      </c>
      <c r="B46" s="27" t="s">
        <v>230</v>
      </c>
      <c r="C46" s="28">
        <v>4000</v>
      </c>
      <c r="D46" s="28">
        <v>18224</v>
      </c>
      <c r="E46" s="29">
        <f t="shared" si="0"/>
        <v>455.6</v>
      </c>
    </row>
    <row r="47" spans="1:9" x14ac:dyDescent="0.25">
      <c r="A47" s="26">
        <v>18050000</v>
      </c>
      <c r="B47" s="27" t="s">
        <v>231</v>
      </c>
      <c r="C47" s="28">
        <v>8563000</v>
      </c>
      <c r="D47" s="28">
        <v>8841868.6300000008</v>
      </c>
      <c r="E47" s="29">
        <f t="shared" si="0"/>
        <v>103.2566697419129</v>
      </c>
    </row>
    <row r="48" spans="1:9" x14ac:dyDescent="0.25">
      <c r="A48" s="26">
        <v>18050300</v>
      </c>
      <c r="B48" s="27" t="s">
        <v>232</v>
      </c>
      <c r="C48" s="28">
        <v>1612720</v>
      </c>
      <c r="D48" s="28">
        <v>1703099.03</v>
      </c>
      <c r="E48" s="29">
        <f t="shared" si="0"/>
        <v>105.60413648990526</v>
      </c>
    </row>
    <row r="49" spans="1:5" x14ac:dyDescent="0.25">
      <c r="A49" s="26">
        <v>18050400</v>
      </c>
      <c r="B49" s="27" t="s">
        <v>233</v>
      </c>
      <c r="C49" s="28">
        <v>6548280</v>
      </c>
      <c r="D49" s="28">
        <v>6710851.8700000001</v>
      </c>
      <c r="E49" s="29">
        <f t="shared" si="0"/>
        <v>102.48266521895826</v>
      </c>
    </row>
    <row r="50" spans="1:5" ht="75" x14ac:dyDescent="0.25">
      <c r="A50" s="26">
        <v>18050500</v>
      </c>
      <c r="B50" s="27" t="s">
        <v>234</v>
      </c>
      <c r="C50" s="28">
        <v>402000</v>
      </c>
      <c r="D50" s="28">
        <v>427917.73</v>
      </c>
      <c r="E50" s="29">
        <f t="shared" si="0"/>
        <v>106.44719651741292</v>
      </c>
    </row>
    <row r="51" spans="1:5" x14ac:dyDescent="0.25">
      <c r="A51" s="26">
        <v>20000000</v>
      </c>
      <c r="B51" s="27" t="s">
        <v>173</v>
      </c>
      <c r="C51" s="28">
        <v>744744</v>
      </c>
      <c r="D51" s="28">
        <v>887183.09</v>
      </c>
      <c r="E51" s="29">
        <f t="shared" si="0"/>
        <v>119.12591306542919</v>
      </c>
    </row>
    <row r="52" spans="1:5" ht="30" x14ac:dyDescent="0.25">
      <c r="A52" s="26">
        <v>21000000</v>
      </c>
      <c r="B52" s="27" t="s">
        <v>174</v>
      </c>
      <c r="C52" s="28">
        <v>9390</v>
      </c>
      <c r="D52" s="28">
        <v>13168</v>
      </c>
      <c r="E52" s="29">
        <f t="shared" si="0"/>
        <v>140.234291799787</v>
      </c>
    </row>
    <row r="53" spans="1:5" x14ac:dyDescent="0.25">
      <c r="A53" s="26">
        <v>21080000</v>
      </c>
      <c r="B53" s="27" t="s">
        <v>235</v>
      </c>
      <c r="C53" s="28">
        <v>9390</v>
      </c>
      <c r="D53" s="28">
        <v>13168</v>
      </c>
      <c r="E53" s="29">
        <f t="shared" si="0"/>
        <v>140.234291799787</v>
      </c>
    </row>
    <row r="54" spans="1:5" x14ac:dyDescent="0.25">
      <c r="A54" s="26">
        <v>21081100</v>
      </c>
      <c r="B54" s="27" t="s">
        <v>236</v>
      </c>
      <c r="C54" s="28">
        <v>5890</v>
      </c>
      <c r="D54" s="28">
        <v>12223</v>
      </c>
      <c r="E54" s="29">
        <f t="shared" si="0"/>
        <v>207.52122241086587</v>
      </c>
    </row>
    <row r="55" spans="1:5" ht="90" x14ac:dyDescent="0.25">
      <c r="A55" s="26">
        <v>21081500</v>
      </c>
      <c r="B55" s="27" t="s">
        <v>237</v>
      </c>
      <c r="C55" s="28">
        <v>3500</v>
      </c>
      <c r="D55" s="28">
        <v>945</v>
      </c>
      <c r="E55" s="29">
        <f t="shared" si="0"/>
        <v>27</v>
      </c>
    </row>
    <row r="56" spans="1:5" ht="30" x14ac:dyDescent="0.25">
      <c r="A56" s="26">
        <v>22000000</v>
      </c>
      <c r="B56" s="27" t="s">
        <v>238</v>
      </c>
      <c r="C56" s="28">
        <v>485674</v>
      </c>
      <c r="D56" s="28">
        <v>624335.23</v>
      </c>
      <c r="E56" s="29">
        <f t="shared" si="0"/>
        <v>128.55026828695793</v>
      </c>
    </row>
    <row r="57" spans="1:5" x14ac:dyDescent="0.25">
      <c r="A57" s="26">
        <v>22010000</v>
      </c>
      <c r="B57" s="27" t="s">
        <v>239</v>
      </c>
      <c r="C57" s="28">
        <v>485600</v>
      </c>
      <c r="D57" s="28">
        <v>624247.03</v>
      </c>
      <c r="E57" s="29">
        <f t="shared" si="0"/>
        <v>128.55169481054367</v>
      </c>
    </row>
    <row r="58" spans="1:5" ht="45" x14ac:dyDescent="0.25">
      <c r="A58" s="26">
        <v>22010300</v>
      </c>
      <c r="B58" s="27" t="s">
        <v>240</v>
      </c>
      <c r="C58" s="28">
        <v>158500</v>
      </c>
      <c r="D58" s="28">
        <v>206590</v>
      </c>
      <c r="E58" s="29">
        <f t="shared" si="0"/>
        <v>130.34069400630915</v>
      </c>
    </row>
    <row r="59" spans="1:5" x14ac:dyDescent="0.25">
      <c r="A59" s="26">
        <v>22012500</v>
      </c>
      <c r="B59" s="27" t="s">
        <v>241</v>
      </c>
      <c r="C59" s="28">
        <v>175400</v>
      </c>
      <c r="D59" s="28">
        <v>232515.82</v>
      </c>
      <c r="E59" s="29">
        <f t="shared" si="0"/>
        <v>132.56318129988597</v>
      </c>
    </row>
    <row r="60" spans="1:5" ht="30" x14ac:dyDescent="0.25">
      <c r="A60" s="26">
        <v>22012600</v>
      </c>
      <c r="B60" s="27" t="s">
        <v>242</v>
      </c>
      <c r="C60" s="28">
        <v>142000</v>
      </c>
      <c r="D60" s="28">
        <v>175421.21</v>
      </c>
      <c r="E60" s="29">
        <f t="shared" si="0"/>
        <v>123.53606338028169</v>
      </c>
    </row>
    <row r="61" spans="1:5" ht="90" x14ac:dyDescent="0.25">
      <c r="A61" s="26">
        <v>22012900</v>
      </c>
      <c r="B61" s="27" t="s">
        <v>243</v>
      </c>
      <c r="C61" s="28">
        <v>9700</v>
      </c>
      <c r="D61" s="28">
        <v>9720</v>
      </c>
      <c r="E61" s="29">
        <f t="shared" si="0"/>
        <v>100.20618556701031</v>
      </c>
    </row>
    <row r="62" spans="1:5" x14ac:dyDescent="0.25">
      <c r="A62" s="26">
        <v>22090000</v>
      </c>
      <c r="B62" s="27" t="s">
        <v>244</v>
      </c>
      <c r="C62" s="28">
        <v>74</v>
      </c>
      <c r="D62" s="28">
        <v>88.2</v>
      </c>
      <c r="E62" s="29">
        <f t="shared" si="0"/>
        <v>119.18918918918919</v>
      </c>
    </row>
    <row r="63" spans="1:5" ht="60" x14ac:dyDescent="0.25">
      <c r="A63" s="26">
        <v>22090100</v>
      </c>
      <c r="B63" s="27" t="s">
        <v>245</v>
      </c>
      <c r="C63" s="28">
        <v>74</v>
      </c>
      <c r="D63" s="28">
        <v>88.2</v>
      </c>
      <c r="E63" s="29">
        <f t="shared" si="0"/>
        <v>119.18918918918919</v>
      </c>
    </row>
    <row r="64" spans="1:5" x14ac:dyDescent="0.25">
      <c r="A64" s="26">
        <v>24000000</v>
      </c>
      <c r="B64" s="27" t="s">
        <v>246</v>
      </c>
      <c r="C64" s="28">
        <v>249680</v>
      </c>
      <c r="D64" s="28">
        <v>249679.86</v>
      </c>
      <c r="E64" s="29">
        <f t="shared" si="0"/>
        <v>99.999943928228134</v>
      </c>
    </row>
    <row r="65" spans="1:5" x14ac:dyDescent="0.25">
      <c r="A65" s="26">
        <v>24060000</v>
      </c>
      <c r="B65" s="27" t="s">
        <v>235</v>
      </c>
      <c r="C65" s="28">
        <v>249680</v>
      </c>
      <c r="D65" s="28">
        <v>249679.86</v>
      </c>
      <c r="E65" s="29">
        <f t="shared" si="0"/>
        <v>99.999943928228134</v>
      </c>
    </row>
    <row r="66" spans="1:5" x14ac:dyDescent="0.25">
      <c r="A66" s="26">
        <v>24060300</v>
      </c>
      <c r="B66" s="27" t="s">
        <v>235</v>
      </c>
      <c r="C66" s="28">
        <v>249680</v>
      </c>
      <c r="D66" s="28">
        <v>249679.86</v>
      </c>
      <c r="E66" s="29">
        <f t="shared" si="0"/>
        <v>99.999943928228134</v>
      </c>
    </row>
    <row r="67" spans="1:5" x14ac:dyDescent="0.25">
      <c r="A67" s="26">
        <v>30000000</v>
      </c>
      <c r="B67" s="27" t="s">
        <v>182</v>
      </c>
      <c r="C67" s="28">
        <v>0</v>
      </c>
      <c r="D67" s="28">
        <v>512</v>
      </c>
      <c r="E67" s="29">
        <f t="shared" si="0"/>
        <v>0</v>
      </c>
    </row>
    <row r="68" spans="1:5" x14ac:dyDescent="0.25">
      <c r="A68" s="26">
        <v>31000000</v>
      </c>
      <c r="B68" s="27" t="s">
        <v>247</v>
      </c>
      <c r="C68" s="28">
        <v>0</v>
      </c>
      <c r="D68" s="28">
        <v>512</v>
      </c>
      <c r="E68" s="29">
        <f t="shared" si="0"/>
        <v>0</v>
      </c>
    </row>
    <row r="69" spans="1:5" ht="75" x14ac:dyDescent="0.25">
      <c r="A69" s="26">
        <v>31010200</v>
      </c>
      <c r="B69" s="27" t="s">
        <v>248</v>
      </c>
      <c r="C69" s="28">
        <v>0</v>
      </c>
      <c r="D69" s="28">
        <v>512</v>
      </c>
      <c r="E69" s="29">
        <f t="shared" si="0"/>
        <v>0</v>
      </c>
    </row>
    <row r="70" spans="1:5" x14ac:dyDescent="0.25">
      <c r="A70" s="26">
        <v>40000000</v>
      </c>
      <c r="B70" s="27" t="s">
        <v>186</v>
      </c>
      <c r="C70" s="28">
        <v>33091096</v>
      </c>
      <c r="D70" s="28">
        <v>33047946.52</v>
      </c>
      <c r="E70" s="29">
        <f t="shared" ref="E70:E80" si="1">IF(C70=0,0,D70/C70*100)</f>
        <v>99.869603956302925</v>
      </c>
    </row>
    <row r="71" spans="1:5" x14ac:dyDescent="0.25">
      <c r="A71" s="26">
        <v>41000000</v>
      </c>
      <c r="B71" s="27" t="s">
        <v>187</v>
      </c>
      <c r="C71" s="28">
        <v>33091096</v>
      </c>
      <c r="D71" s="28">
        <v>33047946.52</v>
      </c>
      <c r="E71" s="29">
        <f t="shared" si="1"/>
        <v>99.869603956302925</v>
      </c>
    </row>
    <row r="72" spans="1:5" ht="30" x14ac:dyDescent="0.25">
      <c r="A72" s="26">
        <v>41030000</v>
      </c>
      <c r="B72" s="27" t="s">
        <v>249</v>
      </c>
      <c r="C72" s="28">
        <v>23054500</v>
      </c>
      <c r="D72" s="28">
        <v>23054500</v>
      </c>
      <c r="E72" s="29">
        <f t="shared" si="1"/>
        <v>100</v>
      </c>
    </row>
    <row r="73" spans="1:5" ht="30" x14ac:dyDescent="0.25">
      <c r="A73" s="26">
        <v>41033900</v>
      </c>
      <c r="B73" s="27" t="s">
        <v>250</v>
      </c>
      <c r="C73" s="28">
        <v>23054500</v>
      </c>
      <c r="D73" s="28">
        <v>23054500</v>
      </c>
      <c r="E73" s="29">
        <f t="shared" si="1"/>
        <v>100</v>
      </c>
    </row>
    <row r="74" spans="1:5" ht="30" x14ac:dyDescent="0.25">
      <c r="A74" s="26">
        <v>41050000</v>
      </c>
      <c r="B74" s="27" t="s">
        <v>188</v>
      </c>
      <c r="C74" s="28">
        <v>10036596</v>
      </c>
      <c r="D74" s="28">
        <v>9993446.5199999996</v>
      </c>
      <c r="E74" s="29">
        <f t="shared" si="1"/>
        <v>99.570078540572922</v>
      </c>
    </row>
    <row r="75" spans="1:5" ht="45" x14ac:dyDescent="0.25">
      <c r="A75" s="26">
        <v>41051000</v>
      </c>
      <c r="B75" s="27" t="s">
        <v>251</v>
      </c>
      <c r="C75" s="28">
        <v>1174532</v>
      </c>
      <c r="D75" s="28">
        <v>1174532</v>
      </c>
      <c r="E75" s="29">
        <f t="shared" si="1"/>
        <v>100</v>
      </c>
    </row>
    <row r="76" spans="1:5" ht="60" x14ac:dyDescent="0.25">
      <c r="A76" s="26">
        <v>41051200</v>
      </c>
      <c r="B76" s="27" t="s">
        <v>252</v>
      </c>
      <c r="C76" s="28">
        <v>50125</v>
      </c>
      <c r="D76" s="28">
        <v>50125</v>
      </c>
      <c r="E76" s="29">
        <f t="shared" si="1"/>
        <v>100</v>
      </c>
    </row>
    <row r="77" spans="1:5" ht="75" x14ac:dyDescent="0.25">
      <c r="A77" s="26">
        <v>41051700</v>
      </c>
      <c r="B77" s="27" t="s">
        <v>253</v>
      </c>
      <c r="C77" s="28">
        <v>9823</v>
      </c>
      <c r="D77" s="28">
        <v>9823</v>
      </c>
      <c r="E77" s="29">
        <f t="shared" si="1"/>
        <v>100</v>
      </c>
    </row>
    <row r="78" spans="1:5" x14ac:dyDescent="0.25">
      <c r="A78" s="26">
        <v>41053900</v>
      </c>
      <c r="B78" s="30" t="s">
        <v>37</v>
      </c>
      <c r="C78" s="28">
        <v>8802116</v>
      </c>
      <c r="D78" s="28">
        <v>8758966.5199999996</v>
      </c>
      <c r="E78" s="29">
        <f t="shared" si="1"/>
        <v>99.509782874935979</v>
      </c>
    </row>
    <row r="79" spans="1:5" x14ac:dyDescent="0.25">
      <c r="A79" s="31" t="s">
        <v>189</v>
      </c>
      <c r="B79" s="31"/>
      <c r="C79" s="32">
        <v>130931679</v>
      </c>
      <c r="D79" s="32">
        <v>134078813.89</v>
      </c>
      <c r="E79" s="33">
        <f t="shared" si="1"/>
        <v>102.40364663008714</v>
      </c>
    </row>
    <row r="80" spans="1:5" x14ac:dyDescent="0.25">
      <c r="A80" s="31" t="s">
        <v>190</v>
      </c>
      <c r="B80" s="31"/>
      <c r="C80" s="32">
        <v>164022775</v>
      </c>
      <c r="D80" s="32">
        <v>167126760.41</v>
      </c>
      <c r="E80" s="33">
        <f t="shared" si="1"/>
        <v>101.89241122764811</v>
      </c>
    </row>
  </sheetData>
  <mergeCells count="2">
    <mergeCell ref="A1:E1"/>
    <mergeCell ref="A2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Видатки спецфонд 9 міс</vt:lpstr>
      <vt:lpstr>Видатки загальний фонд</vt:lpstr>
      <vt:lpstr>Доходи спецфонд 9 міс</vt:lpstr>
      <vt:lpstr>Доходи заг.фонд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</dc:creator>
  <cp:lastModifiedBy>Admins</cp:lastModifiedBy>
  <dcterms:created xsi:type="dcterms:W3CDTF">2023-10-04T05:04:15Z</dcterms:created>
  <dcterms:modified xsi:type="dcterms:W3CDTF">2023-10-04T05:08:57Z</dcterms:modified>
</cp:coreProperties>
</file>